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S:\SPP\Cartella_comune_dal 2014\Fascicolo_SGSL UniPR\SG-00 Scheda Destinazione Lavorativa\"/>
    </mc:Choice>
  </mc:AlternateContent>
  <xr:revisionPtr revIDLastSave="0" documentId="13_ncr:1_{65439A58-8AD0-4B01-B333-49A744886C9C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ATTIVITA' o PROCESSO" sheetId="3" r:id="rId1"/>
  </sheets>
  <definedNames>
    <definedName name="_xlnm._FilterDatabase" localSheetId="0" hidden="1">'ATTIVITA'' o PROCESSO'!$B$22:$Y$32</definedName>
    <definedName name="_xlnm.Print_Area" localSheetId="0">'ATTIVITA'' o PROCESSO'!$A$1:$Z$35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A32" i="3" l="1"/>
  <c r="BA31" i="3"/>
  <c r="BA30" i="3"/>
  <c r="BA29" i="3"/>
  <c r="BA28" i="3"/>
  <c r="BA27" i="3"/>
  <c r="BA26" i="3"/>
  <c r="BA25" i="3"/>
  <c r="BA24" i="3"/>
  <c r="BA23" i="3"/>
  <c r="S33" i="3"/>
  <c r="S35" i="3" s="1"/>
  <c r="W24" i="3"/>
  <c r="Z24" i="3" s="1"/>
  <c r="W25" i="3"/>
  <c r="Z25" i="3" s="1"/>
  <c r="W26" i="3"/>
  <c r="Z26" i="3" s="1"/>
  <c r="W27" i="3"/>
  <c r="W28" i="3"/>
  <c r="W29" i="3"/>
  <c r="W30" i="3"/>
  <c r="Z30" i="3" s="1"/>
  <c r="W31" i="3"/>
  <c r="W32" i="3"/>
  <c r="Z32" i="3" s="1"/>
  <c r="W23" i="3"/>
  <c r="AF27" i="3"/>
  <c r="AG27" i="3"/>
  <c r="AH27" i="3"/>
  <c r="AI27" i="3"/>
  <c r="AJ27" i="3"/>
  <c r="AK27" i="3"/>
  <c r="AL27" i="3"/>
  <c r="AM27" i="3"/>
  <c r="AO27" i="3"/>
  <c r="AP27" i="3"/>
  <c r="AQ27" i="3"/>
  <c r="AR27" i="3"/>
  <c r="AS27" i="3"/>
  <c r="AT27" i="3"/>
  <c r="AU27" i="3"/>
  <c r="AV27" i="3"/>
  <c r="AW27" i="3"/>
  <c r="AX27" i="3"/>
  <c r="AY27" i="3"/>
  <c r="AF28" i="3"/>
  <c r="AG28" i="3"/>
  <c r="AH28" i="3"/>
  <c r="AI28" i="3"/>
  <c r="AJ28" i="3"/>
  <c r="AK28" i="3"/>
  <c r="AL28" i="3"/>
  <c r="AM28" i="3"/>
  <c r="AO28" i="3"/>
  <c r="AP28" i="3"/>
  <c r="AQ28" i="3"/>
  <c r="AR28" i="3"/>
  <c r="AS28" i="3"/>
  <c r="AT28" i="3"/>
  <c r="AU28" i="3"/>
  <c r="AV28" i="3"/>
  <c r="AW28" i="3"/>
  <c r="AX28" i="3"/>
  <c r="AY28" i="3"/>
  <c r="AF29" i="3"/>
  <c r="AG29" i="3"/>
  <c r="AH29" i="3"/>
  <c r="AI29" i="3"/>
  <c r="AJ29" i="3"/>
  <c r="AK29" i="3"/>
  <c r="AL29" i="3"/>
  <c r="AM29" i="3"/>
  <c r="AO29" i="3"/>
  <c r="AP29" i="3"/>
  <c r="AQ29" i="3"/>
  <c r="AR29" i="3"/>
  <c r="AS29" i="3"/>
  <c r="AT29" i="3"/>
  <c r="AU29" i="3"/>
  <c r="AV29" i="3"/>
  <c r="AW29" i="3"/>
  <c r="AX29" i="3"/>
  <c r="AY29" i="3"/>
  <c r="AF30" i="3"/>
  <c r="AG30" i="3"/>
  <c r="AH30" i="3"/>
  <c r="AI30" i="3"/>
  <c r="AJ30" i="3"/>
  <c r="AK30" i="3"/>
  <c r="AL30" i="3"/>
  <c r="AM30" i="3"/>
  <c r="AO30" i="3"/>
  <c r="AP30" i="3"/>
  <c r="AQ30" i="3"/>
  <c r="AR30" i="3"/>
  <c r="AS30" i="3"/>
  <c r="AT30" i="3"/>
  <c r="AU30" i="3"/>
  <c r="AV30" i="3"/>
  <c r="AW30" i="3"/>
  <c r="AX30" i="3"/>
  <c r="AY30" i="3"/>
  <c r="AF31" i="3"/>
  <c r="AG31" i="3"/>
  <c r="AH31" i="3"/>
  <c r="AI31" i="3"/>
  <c r="AJ31" i="3"/>
  <c r="AK31" i="3"/>
  <c r="AL31" i="3"/>
  <c r="AM31" i="3"/>
  <c r="AO31" i="3"/>
  <c r="AP31" i="3"/>
  <c r="AQ31" i="3"/>
  <c r="AR31" i="3"/>
  <c r="AS31" i="3"/>
  <c r="AT31" i="3"/>
  <c r="AU31" i="3"/>
  <c r="AV31" i="3"/>
  <c r="AW31" i="3"/>
  <c r="AX31" i="3"/>
  <c r="AY31" i="3"/>
  <c r="AF32" i="3"/>
  <c r="AG32" i="3"/>
  <c r="AH32" i="3"/>
  <c r="AI32" i="3"/>
  <c r="AJ32" i="3"/>
  <c r="AK32" i="3"/>
  <c r="AL32" i="3"/>
  <c r="AM32" i="3"/>
  <c r="AO32" i="3"/>
  <c r="AP32" i="3"/>
  <c r="AQ32" i="3"/>
  <c r="AR32" i="3"/>
  <c r="AS32" i="3"/>
  <c r="AT32" i="3"/>
  <c r="AU32" i="3"/>
  <c r="AV32" i="3"/>
  <c r="AW32" i="3"/>
  <c r="AX32" i="3"/>
  <c r="AY32" i="3"/>
  <c r="AF24" i="3"/>
  <c r="AG24" i="3"/>
  <c r="AH24" i="3"/>
  <c r="AI24" i="3"/>
  <c r="AJ24" i="3"/>
  <c r="AK24" i="3"/>
  <c r="AL24" i="3"/>
  <c r="AM24" i="3"/>
  <c r="AO24" i="3"/>
  <c r="AP24" i="3"/>
  <c r="AQ24" i="3"/>
  <c r="AR24" i="3"/>
  <c r="AS24" i="3"/>
  <c r="AT24" i="3"/>
  <c r="AU24" i="3"/>
  <c r="AV24" i="3"/>
  <c r="AW24" i="3"/>
  <c r="AX24" i="3"/>
  <c r="AY24" i="3"/>
  <c r="AF25" i="3"/>
  <c r="AG25" i="3"/>
  <c r="AH25" i="3"/>
  <c r="AI25" i="3"/>
  <c r="AJ25" i="3"/>
  <c r="AK25" i="3"/>
  <c r="AL25" i="3"/>
  <c r="AM25" i="3"/>
  <c r="AO25" i="3"/>
  <c r="AP25" i="3"/>
  <c r="AQ25" i="3"/>
  <c r="AR25" i="3"/>
  <c r="AS25" i="3"/>
  <c r="AT25" i="3"/>
  <c r="AU25" i="3"/>
  <c r="AV25" i="3"/>
  <c r="AW25" i="3"/>
  <c r="AX25" i="3"/>
  <c r="AY25" i="3"/>
  <c r="AF26" i="3"/>
  <c r="AG26" i="3"/>
  <c r="AH26" i="3"/>
  <c r="AI26" i="3"/>
  <c r="AJ26" i="3"/>
  <c r="AK26" i="3"/>
  <c r="AL26" i="3"/>
  <c r="AM26" i="3"/>
  <c r="AO26" i="3"/>
  <c r="AP26" i="3"/>
  <c r="AQ26" i="3"/>
  <c r="AR26" i="3"/>
  <c r="AS26" i="3"/>
  <c r="AT26" i="3"/>
  <c r="AU26" i="3"/>
  <c r="AV26" i="3"/>
  <c r="AW26" i="3"/>
  <c r="AX26" i="3"/>
  <c r="AY26" i="3"/>
  <c r="AG23" i="3"/>
  <c r="AH23" i="3"/>
  <c r="AI23" i="3"/>
  <c r="AJ23" i="3"/>
  <c r="AK23" i="3"/>
  <c r="AL23" i="3"/>
  <c r="AM23" i="3"/>
  <c r="AO23" i="3"/>
  <c r="AP23" i="3"/>
  <c r="AQ23" i="3"/>
  <c r="AR23" i="3"/>
  <c r="AS23" i="3"/>
  <c r="AT23" i="3"/>
  <c r="AU23" i="3"/>
  <c r="AV23" i="3"/>
  <c r="AW23" i="3"/>
  <c r="AX23" i="3"/>
  <c r="AY23" i="3"/>
  <c r="AF23" i="3"/>
  <c r="Z28" i="3"/>
  <c r="BA33" i="3" l="1"/>
  <c r="R35" i="3" s="1"/>
  <c r="AD30" i="3"/>
  <c r="AD31" i="3"/>
  <c r="Z31" i="3" s="1"/>
  <c r="AD32" i="3"/>
  <c r="AD29" i="3"/>
  <c r="Z29" i="3" s="1"/>
  <c r="AD24" i="3"/>
  <c r="AD28" i="3"/>
  <c r="AD26" i="3"/>
  <c r="AD25" i="3"/>
  <c r="AD23" i="3"/>
  <c r="Z23" i="3" s="1"/>
  <c r="AD27" i="3"/>
  <c r="Z27" i="3" s="1"/>
  <c r="Z34" i="3" l="1"/>
  <c r="Y35" i="3" s="1"/>
</calcChain>
</file>

<file path=xl/sharedStrings.xml><?xml version="1.0" encoding="utf-8"?>
<sst xmlns="http://schemas.openxmlformats.org/spreadsheetml/2006/main" count="50" uniqueCount="50">
  <si>
    <t xml:space="preserve"> </t>
  </si>
  <si>
    <t>Responsabile Attività D.M. 363/98:</t>
  </si>
  <si>
    <t>Prof. …</t>
  </si>
  <si>
    <t>Locali (codice SIPE):</t>
  </si>
  <si>
    <t>Indicare codici SIPE dei locali in cui si svolge l'attività</t>
  </si>
  <si>
    <t>STRUTTURA DI AFFERENZA</t>
  </si>
  <si>
    <t>Data:</t>
  </si>
  <si>
    <t>CAS n°</t>
  </si>
  <si>
    <t>Temperatura di processo
Ti
[°C]</t>
  </si>
  <si>
    <t>Quantità utilizzata per singola attività
Qi
[g-ml]</t>
  </si>
  <si>
    <t>Frequenza di utilizzo
Fi
[gg/anno]</t>
  </si>
  <si>
    <t>Stato fisico
Si</t>
  </si>
  <si>
    <t>Gel</t>
  </si>
  <si>
    <t>Solido compatto</t>
  </si>
  <si>
    <t>Cristalli</t>
  </si>
  <si>
    <t>Inclusione in matrice  (es. dispersione solidi in acqua)</t>
  </si>
  <si>
    <t>Liquido</t>
  </si>
  <si>
    <t>Gas</t>
  </si>
  <si>
    <t>Vapore</t>
  </si>
  <si>
    <t>Polvere fine</t>
  </si>
  <si>
    <t>25 &gt; T &gt; 60</t>
  </si>
  <si>
    <t>T &gt; 60</t>
  </si>
  <si>
    <t>Operazioni parzialmente sotto cappa</t>
  </si>
  <si>
    <t>Utilizzo cappa non efficiente</t>
  </si>
  <si>
    <t>Operazioni sempre sotto cappa efficiente</t>
  </si>
  <si>
    <t>Q &lt; 1 g o Q &lt; 1 ml</t>
  </si>
  <si>
    <r>
      <t xml:space="preserve">1 g &lt; Q &lt; 50 g </t>
    </r>
    <r>
      <rPr>
        <i/>
        <sz val="14"/>
        <rFont val="Calibri"/>
        <family val="2"/>
        <scheme val="minor"/>
      </rPr>
      <t>oppure</t>
    </r>
    <r>
      <rPr>
        <sz val="14"/>
        <rFont val="Calibri"/>
        <family val="2"/>
        <scheme val="minor"/>
      </rPr>
      <t xml:space="preserve">
1 ml &lt; Q &lt; 50 ml</t>
    </r>
  </si>
  <si>
    <t>Q &gt; 50 g o Q &gt; 50 ml</t>
  </si>
  <si>
    <t>T &lt;= Tambiente</t>
  </si>
  <si>
    <t>Protezione collettiva
Pi</t>
  </si>
  <si>
    <t>Livello di efficacia delle misure di tutela (ISPRA)
Li</t>
  </si>
  <si>
    <t>[giorni/anno]</t>
  </si>
  <si>
    <t>Indicare solo le sostanze effettivamente in uso (max 10 sostanze)</t>
  </si>
  <si>
    <r>
      <rPr>
        <b/>
        <sz val="14"/>
        <rFont val="Calibri"/>
        <family val="2"/>
        <scheme val="minor"/>
      </rPr>
      <t>Lavorazione assimilabile ad un ciclo chiuso</t>
    </r>
    <r>
      <rPr>
        <sz val="14"/>
        <rFont val="Calibri"/>
        <family val="2"/>
        <scheme val="minor"/>
      </rPr>
      <t xml:space="preserve">
es.: HPLC in presenza di chiusure ermetiche
</t>
    </r>
    <r>
      <rPr>
        <b/>
        <sz val="14"/>
        <rFont val="Calibri"/>
        <family val="2"/>
        <scheme val="minor"/>
      </rPr>
      <t xml:space="preserve">
</t>
    </r>
    <r>
      <rPr>
        <sz val="18"/>
        <rFont val="Calibri"/>
        <family val="2"/>
        <scheme val="minor"/>
      </rPr>
      <t>[Si / No]</t>
    </r>
  </si>
  <si>
    <t>ELENCO AGENTI CANCEROGENI O MUTAGENI - SG-00-02-B</t>
  </si>
  <si>
    <t>Controllo</t>
  </si>
  <si>
    <t>Es.: Dipartimento di…   oppure    Centro xxx</t>
  </si>
  <si>
    <t>GRUPPO DI RICERCA</t>
  </si>
  <si>
    <t>Es.: Laboratorio Nanostrutture</t>
  </si>
  <si>
    <t>Attività o processo di riferimento:</t>
  </si>
  <si>
    <t>Es.: Produzione e caratterizzazione di polveri spray-drier</t>
  </si>
  <si>
    <t>Personale operativo:</t>
  </si>
  <si>
    <t>Es.: Sig. … (Tecnico Lab.), Dr. … (RTD), Personale non strutturato</t>
  </si>
  <si>
    <t>VALUTAZIONE DEI RISCHI DERIVANTI DA USO DI AGENTI CANCEROGENI O MUTAGENI</t>
  </si>
  <si>
    <t>Indicazioni di pericolo H
+
Classificazione ECHA (1A, 1B o 2)</t>
  </si>
  <si>
    <r>
      <rPr>
        <b/>
        <sz val="13"/>
        <rFont val="Calibri"/>
        <family val="2"/>
        <scheme val="minor"/>
      </rPr>
      <t xml:space="preserve">Allegato XLII d.lgs. 81/2008 - Elenco di sostanze, miscele e processi
</t>
    </r>
    <r>
      <rPr>
        <sz val="13"/>
        <rFont val="Calibri"/>
        <family val="2"/>
        <scheme val="minor"/>
      </rPr>
      <t xml:space="preserve">
1 - Produzione di auramina con il metodo Michler.
2 - I lavori che espongono agli idrocarburi policiclici aromatici presenti nella fuliggine, nel catrame o nella pece di carbone.
3 - Lavori che espongono alle polveri, fumi e nebbie prodotti durante il raffinamento del nichel a temperature elevate.
4 - Processo agli acidi forti nella fabbricazione di alcool isopropilico.
5 - Il lavoro comportante l’esposizione a polvere di legno duro.
6 - Lavori comportanti l’esposizione a polvere di silice cristallina respirabile, generata da un procedimento di lavorazione.
7 - Lavori comportanti penetrazione cutanea degli oli minerali precedentemente usati nei motori a combustione interna per lubrificare e raffreddare le parti mobili all’interno del motore.
8 - Lavori comportanti l’esposizione alle emissioni di gas di scarico dei motori diesel.</t>
    </r>
  </si>
  <si>
    <r>
      <t xml:space="preserve">SOSTANZA - PREPARATO
</t>
    </r>
    <r>
      <rPr>
        <sz val="14"/>
        <rFont val="Calibri"/>
        <family val="2"/>
        <scheme val="minor"/>
      </rPr>
      <t>(Se si ha una stessa sostanza presente in varie fasi, inserire tutte le fasi separatamente come se fossero sostanze diverse)</t>
    </r>
    <r>
      <rPr>
        <b/>
        <sz val="14"/>
        <rFont val="Calibri"/>
        <family val="2"/>
        <scheme val="minor"/>
      </rPr>
      <t xml:space="preserve">
oppure
PROCESSO
</t>
    </r>
    <r>
      <rPr>
        <sz val="14"/>
        <rFont val="Calibri"/>
        <family val="2"/>
        <scheme val="minor"/>
      </rPr>
      <t>(Inserire il numero corrispondente all'elenco di cui all'Allegato XLII d.lgs. 81/2008 e riportato sotto questa tabella)</t>
    </r>
  </si>
  <si>
    <t>Tempo di manipolazione
Ei
[minuti]</t>
  </si>
  <si>
    <t>Frazione giornaliera [minuti]</t>
  </si>
  <si>
    <r>
      <t>L</t>
    </r>
    <r>
      <rPr>
        <vertAlign val="subscript"/>
        <sz val="36"/>
        <rFont val="Calibri"/>
        <family val="2"/>
      </rPr>
      <t>canc</t>
    </r>
    <r>
      <rPr>
        <sz val="36"/>
        <rFont val="Calibri"/>
        <family val="2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</si>
</sst>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00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30"/>
      <color theme="3"/>
      <name val="Calibri"/>
      <family val="2"/>
      <scheme val="minor"/>
    </font>
    <font>
      <b/>
      <sz val="25"/>
      <color theme="3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20"/>
      <color rgb="FF3F3F76"/>
      <name val="Calibri"/>
      <family val="2"/>
      <scheme val="minor"/>
    </font>
    <font>
      <sz val="2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i/>
      <sz val="14"/>
      <name val="Calibri"/>
      <family val="2"/>
      <scheme val="minor"/>
    </font>
    <font>
      <sz val="25"/>
      <color theme="3"/>
      <name val="Calibri"/>
      <family val="2"/>
      <scheme val="minor"/>
    </font>
    <font>
      <sz val="18"/>
      <name val="Calibri"/>
      <family val="2"/>
      <scheme val="minor"/>
    </font>
    <font>
      <sz val="28"/>
      <name val="Calibri"/>
      <family val="2"/>
      <scheme val="minor"/>
    </font>
    <font>
      <sz val="10"/>
      <color theme="0"/>
      <name val="Calibri"/>
      <family val="2"/>
      <scheme val="minor"/>
    </font>
    <font>
      <sz val="36"/>
      <name val="Calibri"/>
      <family val="2"/>
    </font>
    <font>
      <vertAlign val="subscript"/>
      <sz val="36"/>
      <name val="Calibri"/>
      <family val="2"/>
    </font>
    <font>
      <sz val="36"/>
      <name val="Calibri"/>
      <family val="2"/>
      <scheme val="minor"/>
    </font>
    <font>
      <sz val="22"/>
      <color theme="0"/>
      <name val="Calibri"/>
      <family val="2"/>
      <scheme val="minor"/>
    </font>
    <font>
      <sz val="2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indexed="64"/>
      </left>
      <right/>
      <top style="thick">
        <color indexed="64"/>
      </top>
      <bottom style="thick">
        <color theme="4" tint="0.499984740745262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theme="4" tint="0.499984740745262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23" applyNumberFormat="0" applyFill="0" applyAlignment="0" applyProtection="0"/>
    <xf numFmtId="0" fontId="5" fillId="2" borderId="24" applyNumberFormat="0" applyAlignment="0" applyProtection="0"/>
    <xf numFmtId="0" fontId="1" fillId="0" borderId="0"/>
  </cellStyleXfs>
  <cellXfs count="152">
    <xf numFmtId="0" fontId="0" fillId="0" borderId="0" xfId="0"/>
    <xf numFmtId="0" fontId="7" fillId="0" borderId="0" xfId="0" applyFont="1" applyFill="1" applyBorder="1" applyProtection="1"/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 vertical="top" wrapText="1"/>
    </xf>
    <xf numFmtId="0" fontId="7" fillId="0" borderId="0" xfId="0" applyFont="1" applyFill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center" vertical="top" wrapText="1"/>
    </xf>
    <xf numFmtId="0" fontId="7" fillId="0" borderId="0" xfId="0" applyFont="1" applyProtection="1"/>
    <xf numFmtId="0" fontId="12" fillId="0" borderId="0" xfId="0" applyFont="1" applyFill="1" applyProtection="1"/>
    <xf numFmtId="0" fontId="7" fillId="0" borderId="0" xfId="0" applyFont="1" applyFill="1" applyBorder="1" applyAlignment="1" applyProtection="1">
      <alignment horizontal="left"/>
    </xf>
    <xf numFmtId="0" fontId="10" fillId="0" borderId="16" xfId="0" applyFont="1" applyFill="1" applyBorder="1" applyAlignment="1" applyProtection="1">
      <alignment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vertical="center" wrapText="1"/>
      <protection locked="0"/>
    </xf>
    <xf numFmtId="0" fontId="16" fillId="0" borderId="0" xfId="3" applyFont="1" applyFill="1" applyBorder="1" applyAlignment="1" applyProtection="1"/>
    <xf numFmtId="0" fontId="15" fillId="0" borderId="25" xfId="2" applyFont="1" applyFill="1" applyBorder="1" applyProtection="1"/>
    <xf numFmtId="0" fontId="15" fillId="0" borderId="34" xfId="2" applyFont="1" applyFill="1" applyBorder="1" applyProtection="1"/>
    <xf numFmtId="0" fontId="16" fillId="0" borderId="0" xfId="3" applyFont="1" applyFill="1" applyBorder="1" applyAlignment="1" applyProtection="1">
      <alignment wrapText="1"/>
    </xf>
    <xf numFmtId="0" fontId="14" fillId="0" borderId="0" xfId="1" applyFont="1" applyFill="1" applyAlignment="1" applyProtection="1">
      <alignment horizontal="left" wrapText="1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/>
    </xf>
    <xf numFmtId="0" fontId="16" fillId="0" borderId="0" xfId="3" applyFont="1" applyFill="1" applyBorder="1" applyAlignment="1" applyProtection="1">
      <alignment horizontal="left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Fill="1" applyAlignment="1" applyProtection="1">
      <alignment horizontal="left" wrapText="1"/>
    </xf>
    <xf numFmtId="0" fontId="21" fillId="0" borderId="0" xfId="1" applyFont="1" applyFill="1" applyAlignment="1" applyProtection="1">
      <alignment horizontal="left" wrapText="1"/>
    </xf>
    <xf numFmtId="0" fontId="19" fillId="0" borderId="0" xfId="1" applyFont="1" applyFill="1" applyAlignment="1" applyProtection="1">
      <alignment horizontal="left" wrapText="1"/>
    </xf>
    <xf numFmtId="49" fontId="9" fillId="0" borderId="17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0" xfId="0" applyNumberFormat="1" applyFont="1" applyFill="1" applyProtection="1"/>
    <xf numFmtId="0" fontId="24" fillId="0" borderId="0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vertical="center" wrapText="1"/>
      <protection locked="0"/>
    </xf>
    <xf numFmtId="0" fontId="9" fillId="0" borderId="17" xfId="0" applyFont="1" applyFill="1" applyBorder="1" applyAlignment="1" applyProtection="1">
      <alignment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49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 applyProtection="1">
      <alignment horizontal="center" vertical="center" wrapText="1"/>
    </xf>
    <xf numFmtId="0" fontId="23" fillId="0" borderId="42" xfId="0" applyFont="1" applyFill="1" applyBorder="1" applyAlignment="1" applyProtection="1">
      <alignment horizontal="center" vertical="center" wrapText="1"/>
    </xf>
    <xf numFmtId="0" fontId="23" fillId="0" borderId="7" xfId="0" applyFont="1" applyFill="1" applyBorder="1" applyAlignment="1" applyProtection="1">
      <alignment horizontal="center" vertical="center" wrapText="1"/>
    </xf>
    <xf numFmtId="49" fontId="23" fillId="0" borderId="22" xfId="0" applyNumberFormat="1" applyFont="1" applyFill="1" applyBorder="1" applyAlignment="1" applyProtection="1">
      <alignment horizontal="center" vertical="center" wrapText="1"/>
    </xf>
    <xf numFmtId="165" fontId="23" fillId="0" borderId="22" xfId="0" applyNumberFormat="1" applyFont="1" applyFill="1" applyBorder="1" applyAlignment="1" applyProtection="1">
      <alignment horizontal="center" vertical="center" wrapText="1"/>
    </xf>
    <xf numFmtId="0" fontId="23" fillId="0" borderId="43" xfId="0" applyFont="1" applyFill="1" applyBorder="1" applyAlignment="1" applyProtection="1">
      <alignment horizontal="center" vertical="center" wrapText="1"/>
    </xf>
    <xf numFmtId="0" fontId="23" fillId="0" borderId="35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6" fillId="0" borderId="31" xfId="3" applyFont="1" applyFill="1" applyBorder="1" applyAlignment="1" applyProtection="1">
      <alignment horizontal="left" wrapText="1"/>
    </xf>
    <xf numFmtId="0" fontId="16" fillId="0" borderId="32" xfId="3" applyFont="1" applyFill="1" applyBorder="1" applyAlignment="1" applyProtection="1">
      <alignment horizontal="left" wrapText="1"/>
    </xf>
    <xf numFmtId="0" fontId="16" fillId="0" borderId="0" xfId="3" applyFont="1" applyFill="1" applyBorder="1" applyAlignment="1" applyProtection="1">
      <alignment horizontal="left" wrapText="1"/>
    </xf>
    <xf numFmtId="0" fontId="15" fillId="0" borderId="28" xfId="2" applyFont="1" applyFill="1" applyBorder="1" applyProtection="1"/>
    <xf numFmtId="0" fontId="16" fillId="0" borderId="29" xfId="3" applyFont="1" applyFill="1" applyBorder="1" applyAlignment="1" applyProtection="1">
      <alignment horizontal="left" wrapText="1"/>
    </xf>
    <xf numFmtId="0" fontId="17" fillId="0" borderId="28" xfId="0" applyFont="1" applyBorder="1" applyProtection="1"/>
    <xf numFmtId="0" fontId="1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7" fillId="0" borderId="29" xfId="0" applyFont="1" applyBorder="1" applyAlignment="1" applyProtection="1">
      <alignment horizontal="left"/>
    </xf>
    <xf numFmtId="0" fontId="7" fillId="0" borderId="29" xfId="0" applyFont="1" applyBorder="1" applyAlignment="1" applyProtection="1">
      <alignment horizontal="left" vertical="top" wrapText="1"/>
    </xf>
    <xf numFmtId="0" fontId="7" fillId="0" borderId="30" xfId="0" applyFont="1" applyBorder="1" applyProtection="1"/>
    <xf numFmtId="0" fontId="7" fillId="0" borderId="31" xfId="0" applyFont="1" applyBorder="1" applyProtection="1"/>
    <xf numFmtId="0" fontId="12" fillId="0" borderId="44" xfId="0" applyFont="1" applyFill="1" applyBorder="1" applyAlignment="1" applyProtection="1">
      <alignment horizontal="center" vertical="center" wrapText="1"/>
    </xf>
    <xf numFmtId="0" fontId="8" fillId="0" borderId="49" xfId="0" applyFont="1" applyFill="1" applyBorder="1" applyAlignment="1" applyProtection="1">
      <alignment horizontal="center" vertical="center" wrapText="1"/>
    </xf>
    <xf numFmtId="0" fontId="8" fillId="0" borderId="50" xfId="0" applyFont="1" applyFill="1" applyBorder="1" applyAlignment="1" applyProtection="1">
      <alignment horizontal="center" vertical="center" wrapText="1"/>
    </xf>
    <xf numFmtId="0" fontId="8" fillId="0" borderId="51" xfId="0" applyFont="1" applyFill="1" applyBorder="1" applyAlignment="1" applyProtection="1">
      <alignment horizontal="center" vertical="center" wrapText="1"/>
    </xf>
    <xf numFmtId="0" fontId="8" fillId="0" borderId="52" xfId="0" applyFont="1" applyFill="1" applyBorder="1" applyAlignment="1" applyProtection="1">
      <alignment horizontal="center" vertical="center" wrapText="1"/>
    </xf>
    <xf numFmtId="0" fontId="6" fillId="0" borderId="53" xfId="0" applyNumberFormat="1" applyFont="1" applyFill="1" applyBorder="1" applyAlignment="1" applyProtection="1">
      <alignment horizontal="center" vertical="top" textRotation="90" wrapText="1"/>
    </xf>
    <xf numFmtId="0" fontId="6" fillId="0" borderId="49" xfId="0" applyNumberFormat="1" applyFont="1" applyFill="1" applyBorder="1" applyAlignment="1" applyProtection="1">
      <alignment horizontal="center" vertical="top" textRotation="90" wrapText="1"/>
    </xf>
    <xf numFmtId="0" fontId="6" fillId="0" borderId="50" xfId="0" applyNumberFormat="1" applyFont="1" applyFill="1" applyBorder="1" applyAlignment="1" applyProtection="1">
      <alignment horizontal="center" vertical="top" textRotation="90" wrapText="1"/>
    </xf>
    <xf numFmtId="0" fontId="6" fillId="0" borderId="54" xfId="0" applyNumberFormat="1" applyFont="1" applyFill="1" applyBorder="1" applyAlignment="1" applyProtection="1">
      <alignment horizontal="center" vertical="top" textRotation="90" wrapText="1"/>
    </xf>
    <xf numFmtId="0" fontId="6" fillId="0" borderId="55" xfId="0" applyNumberFormat="1" applyFont="1" applyFill="1" applyBorder="1" applyAlignment="1" applyProtection="1">
      <alignment horizontal="center" vertical="top" textRotation="90" wrapText="1"/>
    </xf>
    <xf numFmtId="0" fontId="6" fillId="0" borderId="49" xfId="0" quotePrefix="1" applyNumberFormat="1" applyFont="1" applyFill="1" applyBorder="1" applyAlignment="1" applyProtection="1">
      <alignment horizontal="left" vertical="top" wrapText="1"/>
    </xf>
    <xf numFmtId="0" fontId="9" fillId="0" borderId="57" xfId="0" applyFont="1" applyFill="1" applyBorder="1" applyAlignment="1" applyProtection="1">
      <alignment horizontal="center" vertical="center" wrapText="1"/>
      <protection locked="0"/>
    </xf>
    <xf numFmtId="0" fontId="9" fillId="0" borderId="58" xfId="0" applyFont="1" applyFill="1" applyBorder="1" applyAlignment="1" applyProtection="1">
      <alignment horizontal="center" vertical="center" wrapText="1"/>
      <protection locked="0"/>
    </xf>
    <xf numFmtId="0" fontId="6" fillId="0" borderId="56" xfId="0" quotePrefix="1" applyNumberFormat="1" applyFont="1" applyFill="1" applyBorder="1" applyAlignment="1" applyProtection="1">
      <alignment horizontal="left" vertical="top" wrapText="1"/>
    </xf>
    <xf numFmtId="0" fontId="9" fillId="0" borderId="22" xfId="0" applyFont="1" applyFill="1" applyBorder="1" applyAlignment="1" applyProtection="1">
      <alignment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49" fontId="9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9" fillId="0" borderId="42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vertical="center" wrapText="1"/>
      <protection locked="0"/>
    </xf>
    <xf numFmtId="0" fontId="25" fillId="0" borderId="33" xfId="0" applyFont="1" applyBorder="1" applyAlignment="1" applyProtection="1">
      <alignment horizontal="center" vertical="top"/>
    </xf>
    <xf numFmtId="0" fontId="9" fillId="0" borderId="22" xfId="0" applyFont="1" applyBorder="1" applyAlignment="1" applyProtection="1">
      <alignment horizontal="center" vertical="center" wrapText="1"/>
      <protection hidden="1"/>
    </xf>
    <xf numFmtId="0" fontId="9" fillId="0" borderId="16" xfId="0" applyFont="1" applyBorder="1" applyAlignment="1" applyProtection="1">
      <alignment horizontal="center" vertical="center" wrapText="1"/>
      <protection hidden="1"/>
    </xf>
    <xf numFmtId="0" fontId="9" fillId="0" borderId="17" xfId="0" applyFont="1" applyBorder="1" applyAlignment="1" applyProtection="1">
      <alignment horizontal="center" vertical="center" wrapText="1"/>
      <protection hidden="1"/>
    </xf>
    <xf numFmtId="2" fontId="9" fillId="0" borderId="16" xfId="0" applyNumberFormat="1" applyFont="1" applyFill="1" applyBorder="1" applyAlignment="1" applyProtection="1">
      <alignment horizontal="center" vertical="center" wrapText="1"/>
      <protection hidden="1"/>
    </xf>
    <xf numFmtId="2" fontId="9" fillId="0" borderId="17" xfId="0" applyNumberFormat="1" applyFont="1" applyFill="1" applyBorder="1" applyAlignment="1" applyProtection="1">
      <alignment horizontal="center" vertical="center" wrapText="1"/>
      <protection hidden="1"/>
    </xf>
    <xf numFmtId="2" fontId="27" fillId="0" borderId="27" xfId="0" applyNumberFormat="1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center" vertical="top" wrapText="1"/>
    </xf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left" vertical="top" wrapText="1"/>
    </xf>
    <xf numFmtId="0" fontId="28" fillId="0" borderId="0" xfId="0" applyFont="1" applyFill="1" applyAlignment="1" applyProtection="1">
      <alignment horizontal="center" vertical="center" wrapText="1"/>
    </xf>
    <xf numFmtId="0" fontId="29" fillId="0" borderId="49" xfId="0" applyFont="1" applyBorder="1" applyAlignment="1" applyProtection="1">
      <alignment horizontal="center" vertical="center" wrapText="1"/>
      <protection hidden="1"/>
    </xf>
    <xf numFmtId="0" fontId="7" fillId="3" borderId="0" xfId="0" applyFont="1" applyFill="1" applyProtection="1"/>
    <xf numFmtId="0" fontId="28" fillId="0" borderId="0" xfId="0" applyFont="1" applyFill="1" applyAlignment="1" applyProtection="1">
      <alignment horizontal="center" vertical="center" wrapText="1"/>
      <protection hidden="1"/>
    </xf>
    <xf numFmtId="0" fontId="10" fillId="0" borderId="33" xfId="0" applyFont="1" applyBorder="1" applyAlignment="1" applyProtection="1">
      <alignment horizontal="left" vertical="top" wrapText="1"/>
    </xf>
    <xf numFmtId="0" fontId="10" fillId="0" borderId="26" xfId="0" applyFont="1" applyBorder="1" applyAlignment="1" applyProtection="1">
      <alignment horizontal="left" vertical="top" wrapText="1"/>
    </xf>
    <xf numFmtId="0" fontId="10" fillId="0" borderId="27" xfId="0" applyFont="1" applyBorder="1" applyAlignment="1" applyProtection="1">
      <alignment horizontal="left" vertical="top" wrapText="1"/>
    </xf>
    <xf numFmtId="0" fontId="10" fillId="0" borderId="30" xfId="0" applyFont="1" applyBorder="1" applyAlignment="1" applyProtection="1">
      <alignment horizontal="left" vertical="top" wrapText="1"/>
    </xf>
    <xf numFmtId="0" fontId="10" fillId="0" borderId="31" xfId="0" applyFont="1" applyBorder="1" applyAlignment="1" applyProtection="1">
      <alignment horizontal="left" vertical="top" wrapText="1"/>
    </xf>
    <xf numFmtId="0" fontId="10" fillId="0" borderId="32" xfId="0" applyFont="1" applyBorder="1" applyAlignment="1" applyProtection="1">
      <alignment horizontal="left" vertical="top" wrapText="1"/>
    </xf>
    <xf numFmtId="0" fontId="23" fillId="0" borderId="30" xfId="0" applyFont="1" applyBorder="1" applyAlignment="1" applyProtection="1">
      <alignment horizontal="center" vertical="center"/>
      <protection hidden="1"/>
    </xf>
    <xf numFmtId="0" fontId="23" fillId="0" borderId="32" xfId="0" applyFont="1" applyBorder="1" applyAlignment="1" applyProtection="1">
      <alignment horizontal="center" vertical="center"/>
      <protection hidden="1"/>
    </xf>
    <xf numFmtId="0" fontId="16" fillId="0" borderId="0" xfId="3" applyFont="1" applyFill="1" applyBorder="1" applyAlignment="1" applyProtection="1">
      <alignment horizontal="left"/>
      <protection locked="0"/>
    </xf>
    <xf numFmtId="0" fontId="16" fillId="0" borderId="29" xfId="3" applyFont="1" applyFill="1" applyBorder="1" applyAlignment="1" applyProtection="1">
      <alignment horizontal="left"/>
      <protection locked="0"/>
    </xf>
    <xf numFmtId="0" fontId="16" fillId="0" borderId="0" xfId="3" applyFont="1" applyFill="1" applyBorder="1" applyAlignment="1" applyProtection="1">
      <alignment horizontal="left" wrapText="1"/>
      <protection locked="0"/>
    </xf>
    <xf numFmtId="0" fontId="16" fillId="0" borderId="29" xfId="3" applyFont="1" applyFill="1" applyBorder="1" applyAlignment="1" applyProtection="1">
      <alignment horizontal="left" wrapText="1"/>
      <protection locked="0"/>
    </xf>
    <xf numFmtId="164" fontId="16" fillId="0" borderId="0" xfId="3" applyNumberFormat="1" applyFont="1" applyFill="1" applyBorder="1" applyAlignment="1" applyProtection="1">
      <alignment horizontal="left" wrapText="1"/>
      <protection locked="0"/>
    </xf>
    <xf numFmtId="0" fontId="12" fillId="0" borderId="18" xfId="0" applyFont="1" applyFill="1" applyBorder="1" applyAlignment="1" applyProtection="1">
      <alignment horizontal="center" textRotation="90" wrapText="1"/>
    </xf>
    <xf numFmtId="0" fontId="12" fillId="0" borderId="21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45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textRotation="90" wrapText="1"/>
    </xf>
    <xf numFmtId="0" fontId="12" fillId="0" borderId="48" xfId="0" applyFont="1" applyFill="1" applyBorder="1" applyAlignment="1" applyProtection="1">
      <alignment horizontal="center" textRotation="90" wrapText="1"/>
    </xf>
    <xf numFmtId="0" fontId="12" fillId="0" borderId="9" xfId="0" applyFont="1" applyFill="1" applyBorder="1" applyAlignment="1" applyProtection="1">
      <alignment horizontal="center" textRotation="90" wrapText="1"/>
    </xf>
    <xf numFmtId="0" fontId="12" fillId="0" borderId="47" xfId="0" applyFont="1" applyFill="1" applyBorder="1" applyAlignment="1" applyProtection="1">
      <alignment horizontal="center" textRotation="90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8" xfId="0" applyNumberFormat="1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textRotation="90" wrapText="1"/>
    </xf>
    <xf numFmtId="0" fontId="12" fillId="0" borderId="46" xfId="0" applyFont="1" applyFill="1" applyBorder="1" applyAlignment="1" applyProtection="1">
      <alignment horizontal="center" textRotation="90" wrapText="1"/>
    </xf>
    <xf numFmtId="0" fontId="12" fillId="0" borderId="19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20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3" fillId="0" borderId="0" xfId="1" applyFont="1" applyFill="1" applyAlignment="1" applyProtection="1">
      <alignment horizontal="left" wrapText="1"/>
    </xf>
    <xf numFmtId="0" fontId="21" fillId="0" borderId="0" xfId="1" applyFont="1" applyFill="1" applyAlignment="1" applyProtection="1">
      <alignment horizontal="left" wrapText="1"/>
    </xf>
    <xf numFmtId="0" fontId="19" fillId="0" borderId="0" xfId="1" applyFont="1" applyFill="1" applyAlignment="1" applyProtection="1">
      <alignment horizontal="left" wrapText="1"/>
    </xf>
    <xf numFmtId="0" fontId="16" fillId="0" borderId="26" xfId="3" applyFont="1" applyFill="1" applyBorder="1" applyAlignment="1" applyProtection="1">
      <alignment horizontal="left"/>
      <protection locked="0"/>
    </xf>
    <xf numFmtId="0" fontId="16" fillId="0" borderId="27" xfId="3" applyFont="1" applyFill="1" applyBorder="1" applyAlignment="1" applyProtection="1">
      <alignment horizontal="left"/>
      <protection locked="0"/>
    </xf>
    <xf numFmtId="0" fontId="18" fillId="0" borderId="37" xfId="0" applyFont="1" applyFill="1" applyBorder="1" applyAlignment="1" applyProtection="1">
      <alignment horizontal="center" vertical="center" wrapText="1"/>
    </xf>
    <xf numFmtId="0" fontId="18" fillId="0" borderId="38" xfId="0" applyFont="1" applyFill="1" applyBorder="1" applyAlignment="1" applyProtection="1">
      <alignment horizontal="center" vertical="center" wrapText="1"/>
    </xf>
    <xf numFmtId="0" fontId="18" fillId="0" borderId="39" xfId="0" applyFont="1" applyFill="1" applyBorder="1" applyAlignment="1" applyProtection="1">
      <alignment horizontal="center" vertical="center" wrapText="1"/>
    </xf>
    <xf numFmtId="0" fontId="18" fillId="0" borderId="40" xfId="0" applyFont="1" applyFill="1" applyBorder="1" applyAlignment="1" applyProtection="1">
      <alignment horizontal="center" vertical="center" wrapText="1"/>
    </xf>
    <xf numFmtId="0" fontId="18" fillId="0" borderId="36" xfId="0" applyFont="1" applyFill="1" applyBorder="1" applyAlignment="1" applyProtection="1">
      <alignment horizontal="center" vertical="center" wrapText="1"/>
    </xf>
    <xf numFmtId="0" fontId="18" fillId="0" borderId="41" xfId="0" applyFont="1" applyFill="1" applyBorder="1" applyAlignment="1" applyProtection="1">
      <alignment horizontal="center" vertical="center" wrapText="1"/>
    </xf>
    <xf numFmtId="0" fontId="12" fillId="0" borderId="33" xfId="0" applyNumberFormat="1" applyFont="1" applyFill="1" applyBorder="1" applyAlignment="1" applyProtection="1">
      <alignment horizontal="center" vertical="center" wrapText="1"/>
    </xf>
    <xf numFmtId="0" fontId="12" fillId="0" borderId="26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textRotation="90" wrapText="1"/>
    </xf>
    <xf numFmtId="0" fontId="12" fillId="0" borderId="1" xfId="0" applyFont="1" applyFill="1" applyBorder="1" applyAlignment="1" applyProtection="1">
      <alignment horizontal="center" textRotation="90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60" xfId="0" applyNumberFormat="1" applyFont="1" applyFill="1" applyBorder="1" applyAlignment="1" applyProtection="1">
      <alignment horizontal="center" vertical="center" wrapText="1"/>
    </xf>
    <xf numFmtId="0" fontId="12" fillId="0" borderId="57" xfId="0" applyFont="1" applyFill="1" applyBorder="1" applyAlignment="1" applyProtection="1">
      <alignment horizontal="center" textRotation="90" wrapText="1"/>
    </xf>
    <xf numFmtId="0" fontId="12" fillId="0" borderId="59" xfId="0" applyFont="1" applyFill="1" applyBorder="1" applyAlignment="1" applyProtection="1">
      <alignment horizontal="center" textRotation="90" wrapText="1"/>
    </xf>
    <xf numFmtId="0" fontId="11" fillId="0" borderId="15" xfId="0" applyFont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 wrapText="1"/>
    </xf>
    <xf numFmtId="0" fontId="11" fillId="0" borderId="60" xfId="0" applyFont="1" applyBorder="1" applyAlignment="1" applyProtection="1">
      <alignment horizontal="center" vertical="center" wrapText="1"/>
    </xf>
  </cellXfs>
  <cellStyles count="5">
    <cellStyle name="Input" xfId="3" builtinId="20"/>
    <cellStyle name="Normale" xfId="0" builtinId="0"/>
    <cellStyle name="Normale 2" xfId="4" xr:uid="{00000000-0005-0000-0000-000002000000}"/>
    <cellStyle name="Titolo" xfId="1" builtinId="15"/>
    <cellStyle name="Titolo 2" xfId="2" builtinId="17"/>
  </cellStyles>
  <dxfs count="15"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288986</xdr:colOff>
      <xdr:row>0</xdr:row>
      <xdr:rowOff>0</xdr:rowOff>
    </xdr:from>
    <xdr:to>
      <xdr:col>26</xdr:col>
      <xdr:colOff>-1</xdr:colOff>
      <xdr:row>7</xdr:row>
      <xdr:rowOff>187560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6D758B3-1C7D-CE28-EFF8-C2498328D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13259" y="0"/>
          <a:ext cx="5114286" cy="27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4">
    <pageSetUpPr fitToPage="1"/>
  </sheetPr>
  <dimension ref="A1:BA39"/>
  <sheetViews>
    <sheetView showGridLines="0" tabSelected="1" zoomScale="55" zoomScaleNormal="55" zoomScalePageLayoutView="85" workbookViewId="0">
      <selection activeCell="B2" sqref="B2:V2"/>
    </sheetView>
  </sheetViews>
  <sheetFormatPr defaultColWidth="8.85546875" defaultRowHeight="12.75" x14ac:dyDescent="0.2"/>
  <cols>
    <col min="1" max="1" width="6.28515625" style="25" customWidth="1"/>
    <col min="2" max="2" width="59.42578125" style="6" customWidth="1"/>
    <col min="3" max="5" width="4.5703125" style="6" customWidth="1"/>
    <col min="6" max="6" width="6.85546875" style="6" customWidth="1"/>
    <col min="7" max="9" width="4.5703125" style="6" customWidth="1"/>
    <col min="10" max="10" width="4.5703125" style="7" customWidth="1"/>
    <col min="11" max="11" width="48.7109375" style="7" customWidth="1"/>
    <col min="12" max="12" width="6.28515625" style="7" customWidth="1"/>
    <col min="13" max="14" width="7.28515625" style="7" customWidth="1"/>
    <col min="15" max="15" width="8.140625" style="7" customWidth="1"/>
    <col min="16" max="16" width="7" style="7" customWidth="1"/>
    <col min="17" max="17" width="7.28515625" style="7" customWidth="1"/>
    <col min="18" max="19" width="18.140625" style="7" customWidth="1"/>
    <col min="20" max="20" width="6.140625" style="7" customWidth="1"/>
    <col min="21" max="21" width="5.7109375" style="7" customWidth="1"/>
    <col min="22" max="22" width="6.28515625" style="8" customWidth="1"/>
    <col min="23" max="23" width="32.5703125" style="8" customWidth="1"/>
    <col min="24" max="24" width="33" style="8" customWidth="1"/>
    <col min="25" max="25" width="32.7109375" style="8" customWidth="1"/>
    <col min="26" max="26" width="48.42578125" style="8" customWidth="1"/>
    <col min="27" max="28" width="8.85546875" style="8"/>
    <col min="29" max="29" width="8.85546875" style="8" customWidth="1"/>
    <col min="30" max="30" width="35.85546875" style="8" hidden="1" customWidth="1"/>
    <col min="31" max="46" width="8.85546875" style="8" hidden="1" customWidth="1"/>
    <col min="47" max="48" width="19.7109375" style="8" hidden="1" customWidth="1"/>
    <col min="49" max="53" width="8.85546875" style="8" hidden="1" customWidth="1"/>
    <col min="54" max="16384" width="8.85546875" style="8"/>
  </cols>
  <sheetData>
    <row r="1" spans="1:27" s="1" customFormat="1" ht="39" customHeight="1" x14ac:dyDescent="0.6">
      <c r="A1" s="21"/>
      <c r="B1" s="129" t="s">
        <v>43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28"/>
      <c r="X1" s="28"/>
    </row>
    <row r="2" spans="1:27" s="1" customFormat="1" ht="32.25" x14ac:dyDescent="0.5">
      <c r="A2" s="22"/>
      <c r="B2" s="130" t="s">
        <v>34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29"/>
      <c r="X2" s="20"/>
    </row>
    <row r="3" spans="1:27" s="1" customFormat="1" ht="15.75" customHeight="1" thickBot="1" x14ac:dyDescent="0.35">
      <c r="A3" s="2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30"/>
    </row>
    <row r="4" spans="1:27" s="1" customFormat="1" ht="39" customHeight="1" thickTop="1" thickBot="1" x14ac:dyDescent="0.45">
      <c r="A4" s="22"/>
      <c r="B4" s="17" t="s">
        <v>5</v>
      </c>
      <c r="C4" s="132" t="s">
        <v>36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3"/>
      <c r="T4" s="26"/>
      <c r="U4" s="26"/>
    </row>
    <row r="5" spans="1:27" s="1" customFormat="1" ht="15.75" customHeight="1" thickTop="1" x14ac:dyDescent="0.4">
      <c r="A5" s="22"/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7"/>
      <c r="O5" s="57"/>
      <c r="P5" s="57"/>
      <c r="Q5" s="57"/>
      <c r="R5" s="57"/>
      <c r="S5" s="58"/>
      <c r="T5" s="10"/>
      <c r="U5" s="10"/>
    </row>
    <row r="6" spans="1:27" s="1" customFormat="1" ht="39" customHeight="1" thickBot="1" x14ac:dyDescent="0.45">
      <c r="A6" s="22"/>
      <c r="B6" s="18" t="s">
        <v>37</v>
      </c>
      <c r="C6" s="107" t="s">
        <v>38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  <c r="T6" s="26"/>
      <c r="U6" s="26"/>
    </row>
    <row r="7" spans="1:27" s="1" customFormat="1" ht="15.75" customHeight="1" thickTop="1" x14ac:dyDescent="0.4">
      <c r="A7" s="22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7"/>
      <c r="O7" s="57"/>
      <c r="P7" s="57"/>
      <c r="Q7" s="57"/>
      <c r="R7" s="57"/>
      <c r="S7" s="58"/>
      <c r="T7" s="10"/>
      <c r="U7" s="10"/>
    </row>
    <row r="8" spans="1:27" s="1" customFormat="1" ht="39" customHeight="1" thickBot="1" x14ac:dyDescent="0.45">
      <c r="A8" s="22"/>
      <c r="B8" s="18" t="s">
        <v>39</v>
      </c>
      <c r="C8" s="107" t="s">
        <v>40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8"/>
      <c r="T8" s="16"/>
      <c r="U8" s="16"/>
    </row>
    <row r="9" spans="1:27" s="1" customFormat="1" ht="15.75" customHeight="1" thickTop="1" x14ac:dyDescent="0.4">
      <c r="A9" s="22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7"/>
      <c r="O9" s="57"/>
      <c r="P9" s="57"/>
      <c r="Q9" s="57"/>
      <c r="R9" s="57"/>
      <c r="S9" s="58"/>
      <c r="T9" s="10"/>
      <c r="U9" s="10"/>
    </row>
    <row r="10" spans="1:27" s="2" customFormat="1" ht="39" customHeight="1" thickBot="1" x14ac:dyDescent="0.45">
      <c r="A10" s="21"/>
      <c r="B10" s="18" t="s">
        <v>1</v>
      </c>
      <c r="C10" s="107" t="s">
        <v>2</v>
      </c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8"/>
      <c r="T10" s="26"/>
      <c r="U10" s="26"/>
    </row>
    <row r="11" spans="1:27" s="2" customFormat="1" ht="15.75" customHeight="1" thickTop="1" x14ac:dyDescent="0.4">
      <c r="A11" s="21"/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6"/>
      <c r="O11" s="6"/>
      <c r="P11" s="6"/>
      <c r="Q11" s="6"/>
      <c r="R11" s="6"/>
      <c r="S11" s="59"/>
      <c r="T11" s="5"/>
      <c r="U11" s="5"/>
    </row>
    <row r="12" spans="1:27" s="2" customFormat="1" ht="39" customHeight="1" thickBot="1" x14ac:dyDescent="0.45">
      <c r="A12" s="21"/>
      <c r="B12" s="18" t="s">
        <v>41</v>
      </c>
      <c r="C12" s="109" t="s">
        <v>42</v>
      </c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10"/>
      <c r="T12" s="26"/>
      <c r="U12" s="26"/>
      <c r="Z12" s="19"/>
      <c r="AA12" s="19"/>
    </row>
    <row r="13" spans="1:27" s="1" customFormat="1" ht="15.75" customHeight="1" thickTop="1" x14ac:dyDescent="0.4">
      <c r="A13" s="22"/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7"/>
      <c r="O13" s="57"/>
      <c r="P13" s="57"/>
      <c r="Q13" s="57"/>
      <c r="R13" s="57"/>
      <c r="S13" s="58"/>
      <c r="T13" s="10"/>
      <c r="U13" s="10"/>
    </row>
    <row r="14" spans="1:27" s="2" customFormat="1" ht="39" customHeight="1" thickBot="1" x14ac:dyDescent="0.45">
      <c r="A14" s="21"/>
      <c r="B14" s="18" t="s">
        <v>3</v>
      </c>
      <c r="C14" s="109" t="s">
        <v>4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10"/>
      <c r="T14" s="26"/>
      <c r="U14" s="26"/>
    </row>
    <row r="15" spans="1:27" s="2" customFormat="1" ht="15.75" customHeight="1" thickTop="1" thickBot="1" x14ac:dyDescent="0.45">
      <c r="A15" s="21"/>
      <c r="B15" s="53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4"/>
      <c r="T15" s="26"/>
      <c r="U15" s="26"/>
      <c r="V15" s="49"/>
    </row>
    <row r="16" spans="1:27" s="2" customFormat="1" ht="37.5" customHeight="1" thickTop="1" thickBot="1" x14ac:dyDescent="0.45">
      <c r="A16" s="21"/>
      <c r="B16" s="18" t="s">
        <v>6</v>
      </c>
      <c r="C16" s="111">
        <v>43831</v>
      </c>
      <c r="D16" s="111"/>
      <c r="E16" s="111"/>
      <c r="F16" s="111"/>
      <c r="G16" s="111"/>
      <c r="H16" s="111"/>
      <c r="I16" s="111"/>
      <c r="J16" s="111"/>
      <c r="K16" s="111"/>
      <c r="L16" s="52"/>
      <c r="M16" s="52"/>
      <c r="N16" s="52"/>
      <c r="O16" s="52"/>
      <c r="P16" s="52"/>
      <c r="Q16" s="52"/>
      <c r="R16" s="52"/>
      <c r="S16" s="54"/>
      <c r="T16" s="26"/>
      <c r="U16" s="26"/>
      <c r="V16" s="49"/>
      <c r="W16" s="134" t="s">
        <v>32</v>
      </c>
      <c r="X16" s="135"/>
      <c r="Y16" s="135"/>
      <c r="Z16" s="136"/>
    </row>
    <row r="17" spans="1:53" s="2" customFormat="1" ht="15.75" customHeight="1" thickTop="1" thickBot="1" x14ac:dyDescent="0.45">
      <c r="A17" s="21"/>
      <c r="B17" s="60"/>
      <c r="C17" s="61"/>
      <c r="D17" s="61"/>
      <c r="E17" s="50"/>
      <c r="F17" s="50"/>
      <c r="G17" s="50"/>
      <c r="H17" s="61"/>
      <c r="I17" s="61"/>
      <c r="J17" s="61"/>
      <c r="K17" s="50"/>
      <c r="L17" s="50"/>
      <c r="M17" s="50"/>
      <c r="N17" s="50"/>
      <c r="O17" s="50"/>
      <c r="P17" s="50"/>
      <c r="Q17" s="50"/>
      <c r="R17" s="50"/>
      <c r="S17" s="51"/>
      <c r="T17" s="26"/>
      <c r="U17" s="26"/>
      <c r="V17" s="49"/>
      <c r="W17" s="137"/>
      <c r="X17" s="138"/>
      <c r="Y17" s="138"/>
      <c r="Z17" s="139"/>
    </row>
    <row r="18" spans="1:53" s="33" customFormat="1" ht="31.5" customHeight="1" thickTop="1" thickBot="1" x14ac:dyDescent="0.25">
      <c r="C18" s="33">
        <v>2</v>
      </c>
      <c r="D18" s="33">
        <v>2</v>
      </c>
      <c r="E18" s="33">
        <v>5</v>
      </c>
      <c r="F18" s="33">
        <v>5</v>
      </c>
      <c r="G18" s="33">
        <v>8</v>
      </c>
      <c r="H18" s="33">
        <v>10</v>
      </c>
      <c r="I18" s="33">
        <v>10</v>
      </c>
      <c r="J18" s="33">
        <v>10</v>
      </c>
      <c r="L18" s="33">
        <v>2</v>
      </c>
      <c r="M18" s="33">
        <v>5</v>
      </c>
      <c r="N18" s="33">
        <v>10</v>
      </c>
      <c r="O18" s="33">
        <v>2</v>
      </c>
      <c r="P18" s="33">
        <v>5</v>
      </c>
      <c r="Q18" s="33">
        <v>10</v>
      </c>
      <c r="R18" s="33">
        <v>480</v>
      </c>
      <c r="S18" s="33">
        <v>200</v>
      </c>
      <c r="T18" s="33">
        <v>2</v>
      </c>
      <c r="U18" s="33">
        <v>5</v>
      </c>
      <c r="V18" s="33">
        <v>10</v>
      </c>
    </row>
    <row r="19" spans="1:53" s="9" customFormat="1" ht="99" customHeight="1" thickTop="1" x14ac:dyDescent="0.3">
      <c r="A19" s="23"/>
      <c r="B19" s="127" t="s">
        <v>46</v>
      </c>
      <c r="C19" s="124" t="s">
        <v>11</v>
      </c>
      <c r="D19" s="125"/>
      <c r="E19" s="125"/>
      <c r="F19" s="125"/>
      <c r="G19" s="125"/>
      <c r="H19" s="125"/>
      <c r="I19" s="125"/>
      <c r="J19" s="126"/>
      <c r="K19" s="120" t="s">
        <v>44</v>
      </c>
      <c r="L19" s="113" t="s">
        <v>9</v>
      </c>
      <c r="M19" s="114"/>
      <c r="N19" s="115"/>
      <c r="O19" s="113" t="s">
        <v>29</v>
      </c>
      <c r="P19" s="114"/>
      <c r="Q19" s="115"/>
      <c r="R19" s="62" t="s">
        <v>47</v>
      </c>
      <c r="S19" s="62" t="s">
        <v>10</v>
      </c>
      <c r="T19" s="140" t="s">
        <v>8</v>
      </c>
      <c r="U19" s="141"/>
      <c r="V19" s="141"/>
      <c r="W19" s="149" t="s">
        <v>35</v>
      </c>
      <c r="X19" s="144" t="s">
        <v>7</v>
      </c>
      <c r="Y19" s="120" t="s">
        <v>33</v>
      </c>
      <c r="Z19" s="144" t="s">
        <v>30</v>
      </c>
    </row>
    <row r="20" spans="1:53" s="9" customFormat="1" ht="165" customHeight="1" x14ac:dyDescent="0.3">
      <c r="A20" s="23"/>
      <c r="B20" s="128"/>
      <c r="C20" s="122" t="s">
        <v>12</v>
      </c>
      <c r="D20" s="116" t="s">
        <v>13</v>
      </c>
      <c r="E20" s="116" t="s">
        <v>14</v>
      </c>
      <c r="F20" s="116" t="s">
        <v>15</v>
      </c>
      <c r="G20" s="116" t="s">
        <v>16</v>
      </c>
      <c r="H20" s="116" t="s">
        <v>17</v>
      </c>
      <c r="I20" s="116" t="s">
        <v>18</v>
      </c>
      <c r="J20" s="118" t="s">
        <v>19</v>
      </c>
      <c r="K20" s="121"/>
      <c r="L20" s="122" t="s">
        <v>25</v>
      </c>
      <c r="M20" s="116" t="s">
        <v>26</v>
      </c>
      <c r="N20" s="118" t="s">
        <v>27</v>
      </c>
      <c r="O20" s="122" t="s">
        <v>24</v>
      </c>
      <c r="P20" s="116" t="s">
        <v>22</v>
      </c>
      <c r="Q20" s="118" t="s">
        <v>23</v>
      </c>
      <c r="R20" s="112" t="s">
        <v>48</v>
      </c>
      <c r="S20" s="112" t="s">
        <v>31</v>
      </c>
      <c r="T20" s="142" t="s">
        <v>28</v>
      </c>
      <c r="U20" s="143" t="s">
        <v>20</v>
      </c>
      <c r="V20" s="147" t="s">
        <v>21</v>
      </c>
      <c r="W20" s="150"/>
      <c r="X20" s="145"/>
      <c r="Y20" s="145"/>
      <c r="Z20" s="145"/>
    </row>
    <row r="21" spans="1:53" s="9" customFormat="1" ht="15.75" customHeight="1" thickBot="1" x14ac:dyDescent="0.35">
      <c r="A21" s="23"/>
      <c r="B21" s="128"/>
      <c r="C21" s="123"/>
      <c r="D21" s="117"/>
      <c r="E21" s="117"/>
      <c r="F21" s="117"/>
      <c r="G21" s="117"/>
      <c r="H21" s="117"/>
      <c r="I21" s="117"/>
      <c r="J21" s="119"/>
      <c r="K21" s="121"/>
      <c r="L21" s="123"/>
      <c r="M21" s="117"/>
      <c r="N21" s="119"/>
      <c r="O21" s="123"/>
      <c r="P21" s="117"/>
      <c r="Q21" s="119"/>
      <c r="R21" s="112"/>
      <c r="S21" s="112"/>
      <c r="T21" s="122"/>
      <c r="U21" s="116"/>
      <c r="V21" s="148"/>
      <c r="W21" s="151"/>
      <c r="X21" s="146"/>
      <c r="Y21" s="145"/>
      <c r="Z21" s="145"/>
    </row>
    <row r="22" spans="1:53" s="2" customFormat="1" ht="12" customHeight="1" thickTop="1" thickBot="1" x14ac:dyDescent="0.25">
      <c r="A22" s="21"/>
      <c r="B22" s="63"/>
      <c r="C22" s="64"/>
      <c r="D22" s="65"/>
      <c r="E22" s="65"/>
      <c r="F22" s="65"/>
      <c r="G22" s="65"/>
      <c r="H22" s="65"/>
      <c r="I22" s="66"/>
      <c r="J22" s="67"/>
      <c r="K22" s="68"/>
      <c r="L22" s="69"/>
      <c r="M22" s="70"/>
      <c r="N22" s="67"/>
      <c r="O22" s="69"/>
      <c r="P22" s="70"/>
      <c r="Q22" s="67"/>
      <c r="R22" s="68"/>
      <c r="S22" s="68"/>
      <c r="T22" s="68"/>
      <c r="U22" s="71"/>
      <c r="V22" s="75"/>
      <c r="W22" s="72"/>
      <c r="X22" s="72"/>
      <c r="Y22" s="72"/>
      <c r="Z22" s="72"/>
    </row>
    <row r="23" spans="1:53" s="2" customFormat="1" ht="41.25" customHeight="1" thickTop="1" x14ac:dyDescent="0.2">
      <c r="A23" s="24">
        <v>1</v>
      </c>
      <c r="B23" s="76"/>
      <c r="C23" s="77"/>
      <c r="D23" s="78"/>
      <c r="E23" s="78"/>
      <c r="F23" s="78"/>
      <c r="G23" s="78"/>
      <c r="H23" s="78"/>
      <c r="I23" s="78"/>
      <c r="J23" s="79"/>
      <c r="K23" s="80"/>
      <c r="L23" s="77"/>
      <c r="M23" s="78"/>
      <c r="N23" s="79"/>
      <c r="O23" s="77"/>
      <c r="P23" s="78"/>
      <c r="Q23" s="79"/>
      <c r="R23" s="81"/>
      <c r="S23" s="81"/>
      <c r="T23" s="77"/>
      <c r="U23" s="78"/>
      <c r="V23" s="82"/>
      <c r="W23" s="85" t="str">
        <f>IF(B23="",IF(COUNTA(C23:J23) +COUNTA(K23) +COUNTA(R23)+COUNTA(S23)+ COUNTA(L23:N23) + COUNTA(O23:Q23) + COUNTA(T23:V23)&gt;0,"Attenzione: non è stato immesso il nome della sostanza",""),IF(AND(COUNTA(C23:J23)=1,COUNTA(K23)=1,COUNTA(R23)=1,COUNTA(S23)=1,COUNTA(C23:J23)=1,COUNTA(L23:N23)=1,COUNTA(O23:Q23)=1,COUNTA(T23:V23)=1),"OK","Attenzione: immettere una ed una sola X per ogni gruppo di scelta e compilare tutti i campi"))</f>
        <v/>
      </c>
      <c r="X23" s="83"/>
      <c r="Y23" s="83"/>
      <c r="Z23" s="88" t="str">
        <f t="shared" ref="Z23:Z32" si="0">IF(W23="OK",AD23,"")</f>
        <v/>
      </c>
      <c r="AD23" s="41">
        <f>(PRODUCT(AF23:AY23))/6.25</f>
        <v>0</v>
      </c>
      <c r="AF23" s="42" t="str">
        <f t="shared" ref="AF23:AM23" si="1">IF(ISBLANK(C23),"",C$18)</f>
        <v/>
      </c>
      <c r="AG23" s="41" t="str">
        <f t="shared" si="1"/>
        <v/>
      </c>
      <c r="AH23" s="41" t="str">
        <f t="shared" si="1"/>
        <v/>
      </c>
      <c r="AI23" s="41" t="str">
        <f t="shared" si="1"/>
        <v/>
      </c>
      <c r="AJ23" s="41" t="str">
        <f t="shared" si="1"/>
        <v/>
      </c>
      <c r="AK23" s="41" t="str">
        <f t="shared" si="1"/>
        <v/>
      </c>
      <c r="AL23" s="43" t="str">
        <f t="shared" si="1"/>
        <v/>
      </c>
      <c r="AM23" s="44" t="str">
        <f t="shared" si="1"/>
        <v/>
      </c>
      <c r="AN23" s="45"/>
      <c r="AO23" s="42" t="str">
        <f t="shared" ref="AO23:AT23" si="2">IF(ISBLANK(L23),"",L$18)</f>
        <v/>
      </c>
      <c r="AP23" s="41" t="str">
        <f t="shared" si="2"/>
        <v/>
      </c>
      <c r="AQ23" s="41" t="str">
        <f t="shared" si="2"/>
        <v/>
      </c>
      <c r="AR23" s="42" t="str">
        <f t="shared" si="2"/>
        <v/>
      </c>
      <c r="AS23" s="41" t="str">
        <f t="shared" si="2"/>
        <v/>
      </c>
      <c r="AT23" s="41" t="str">
        <f t="shared" si="2"/>
        <v/>
      </c>
      <c r="AU23" s="46" t="str">
        <f>IF(ISBLANK(R23),"",R23/R$18)</f>
        <v/>
      </c>
      <c r="AV23" s="46" t="str">
        <f>IF(ISBLANK(S23),"",S23/S$18)</f>
        <v/>
      </c>
      <c r="AW23" s="42" t="str">
        <f>IF(ISBLANK(T23),"",T$18)</f>
        <v/>
      </c>
      <c r="AX23" s="47" t="str">
        <f>IF(ISBLANK(U23),"",U$18)</f>
        <v/>
      </c>
      <c r="AY23" s="48" t="str">
        <f>IF(ISBLANK(V23),"",V$18)</f>
        <v/>
      </c>
      <c r="BA23" s="97">
        <f>(R23*S23)/(52*0.9)</f>
        <v>0</v>
      </c>
    </row>
    <row r="24" spans="1:53" s="2" customFormat="1" ht="41.25" customHeight="1" x14ac:dyDescent="0.2">
      <c r="A24" s="24">
        <v>2</v>
      </c>
      <c r="B24" s="35"/>
      <c r="C24" s="37"/>
      <c r="D24" s="34"/>
      <c r="E24" s="34"/>
      <c r="F24" s="34"/>
      <c r="G24" s="34"/>
      <c r="H24" s="34"/>
      <c r="I24" s="34"/>
      <c r="J24" s="38"/>
      <c r="K24" s="39"/>
      <c r="L24" s="37"/>
      <c r="M24" s="34"/>
      <c r="N24" s="38"/>
      <c r="O24" s="37"/>
      <c r="P24" s="34"/>
      <c r="Q24" s="38"/>
      <c r="R24" s="40"/>
      <c r="S24" s="40"/>
      <c r="T24" s="37"/>
      <c r="U24" s="34"/>
      <c r="V24" s="73"/>
      <c r="W24" s="86" t="str">
        <f t="shared" ref="W24:W32" si="3">IF(B24="",IF(COUNTA(C24:J24) +COUNTA(K24) +COUNTA(R24)+COUNTA(S24)+ COUNTA(L24:N24) + COUNTA(O24:Q24) + COUNTA(T24:V24)&gt;0,"Attenzione: non è stato immesso il nome della sostanza",""),IF(AND(COUNTA(C24:J24)=1,COUNTA(K24)=1,COUNTA(R24)=1,COUNTA(S24)=1,COUNTA(C24:J24)=1,COUNTA(L24:N24)=1,COUNTA(O24:Q24)=1,COUNTA(T24:V24)=1),"OK","Attenzione: immettere una ed una sola X per ogni gruppo di scelta e compilare tutti i campi"))</f>
        <v/>
      </c>
      <c r="X24" s="11"/>
      <c r="Y24" s="11"/>
      <c r="Z24" s="88" t="str">
        <f t="shared" si="0"/>
        <v/>
      </c>
      <c r="AD24" s="41">
        <f t="shared" ref="AD24:AD32" si="4">(PRODUCT(AF24:AY24))/6.25</f>
        <v>0</v>
      </c>
      <c r="AF24" s="42" t="str">
        <f t="shared" ref="AF24:AF26" si="5">IF(ISBLANK(C24),"",C$18)</f>
        <v/>
      </c>
      <c r="AG24" s="41" t="str">
        <f t="shared" ref="AG24:AG26" si="6">IF(ISBLANK(D24),"",D$18)</f>
        <v/>
      </c>
      <c r="AH24" s="41" t="str">
        <f t="shared" ref="AH24:AH26" si="7">IF(ISBLANK(E24),"",E$18)</f>
        <v/>
      </c>
      <c r="AI24" s="41" t="str">
        <f t="shared" ref="AI24:AI26" si="8">IF(ISBLANK(F24),"",F$18)</f>
        <v/>
      </c>
      <c r="AJ24" s="41" t="str">
        <f t="shared" ref="AJ24:AJ26" si="9">IF(ISBLANK(G24),"",G$18)</f>
        <v/>
      </c>
      <c r="AK24" s="41" t="str">
        <f t="shared" ref="AK24:AK26" si="10">IF(ISBLANK(H24),"",H$18)</f>
        <v/>
      </c>
      <c r="AL24" s="43" t="str">
        <f t="shared" ref="AL24:AL26" si="11">IF(ISBLANK(I24),"",I$18)</f>
        <v/>
      </c>
      <c r="AM24" s="44" t="str">
        <f t="shared" ref="AM24:AM26" si="12">IF(ISBLANK(J24),"",J$18)</f>
        <v/>
      </c>
      <c r="AN24" s="45"/>
      <c r="AO24" s="42" t="str">
        <f t="shared" ref="AO24:AO26" si="13">IF(ISBLANK(L24),"",L$18)</f>
        <v/>
      </c>
      <c r="AP24" s="41" t="str">
        <f t="shared" ref="AP24:AP26" si="14">IF(ISBLANK(M24),"",M$18)</f>
        <v/>
      </c>
      <c r="AQ24" s="41" t="str">
        <f t="shared" ref="AQ24:AQ26" si="15">IF(ISBLANK(N24),"",N$18)</f>
        <v/>
      </c>
      <c r="AR24" s="42" t="str">
        <f t="shared" ref="AR24:AR26" si="16">IF(ISBLANK(O24),"",O$18)</f>
        <v/>
      </c>
      <c r="AS24" s="41" t="str">
        <f t="shared" ref="AS24:AS26" si="17">IF(ISBLANK(P24),"",P$18)</f>
        <v/>
      </c>
      <c r="AT24" s="41" t="str">
        <f t="shared" ref="AT24:AT26" si="18">IF(ISBLANK(Q24),"",Q$18)</f>
        <v/>
      </c>
      <c r="AU24" s="46" t="str">
        <f t="shared" ref="AU24:AU26" si="19">IF(ISBLANK(R24),"",R24/R$18)</f>
        <v/>
      </c>
      <c r="AV24" s="46" t="str">
        <f t="shared" ref="AV24:AV26" si="20">IF(ISBLANK(S24),"",S24/S$18)</f>
        <v/>
      </c>
      <c r="AW24" s="42" t="str">
        <f t="shared" ref="AW24:AW26" si="21">IF(ISBLANK(T24),"",T$18)</f>
        <v/>
      </c>
      <c r="AX24" s="47" t="str">
        <f t="shared" ref="AX24:AX26" si="22">IF(ISBLANK(U24),"",U$18)</f>
        <v/>
      </c>
      <c r="AY24" s="48" t="str">
        <f t="shared" ref="AY24:AY26" si="23">IF(ISBLANK(V24),"",V$18)</f>
        <v/>
      </c>
      <c r="BA24" s="97">
        <f t="shared" ref="BA24:BA32" si="24">(R24*S24)/(52*0.9)</f>
        <v>0</v>
      </c>
    </row>
    <row r="25" spans="1:53" s="2" customFormat="1" ht="41.25" customHeight="1" x14ac:dyDescent="0.2">
      <c r="A25" s="24">
        <v>3</v>
      </c>
      <c r="B25" s="35"/>
      <c r="C25" s="37"/>
      <c r="D25" s="34"/>
      <c r="E25" s="34"/>
      <c r="F25" s="34"/>
      <c r="G25" s="34"/>
      <c r="H25" s="34"/>
      <c r="I25" s="34"/>
      <c r="J25" s="38"/>
      <c r="K25" s="39"/>
      <c r="L25" s="37"/>
      <c r="M25" s="34"/>
      <c r="N25" s="38"/>
      <c r="O25" s="37"/>
      <c r="P25" s="34"/>
      <c r="Q25" s="38"/>
      <c r="R25" s="40"/>
      <c r="S25" s="40"/>
      <c r="T25" s="37"/>
      <c r="U25" s="34"/>
      <c r="V25" s="73"/>
      <c r="W25" s="86" t="str">
        <f t="shared" si="3"/>
        <v/>
      </c>
      <c r="X25" s="11"/>
      <c r="Y25" s="11"/>
      <c r="Z25" s="88" t="str">
        <f t="shared" si="0"/>
        <v/>
      </c>
      <c r="AD25" s="41">
        <f t="shared" si="4"/>
        <v>0</v>
      </c>
      <c r="AF25" s="42" t="str">
        <f t="shared" si="5"/>
        <v/>
      </c>
      <c r="AG25" s="41" t="str">
        <f t="shared" si="6"/>
        <v/>
      </c>
      <c r="AH25" s="41" t="str">
        <f t="shared" si="7"/>
        <v/>
      </c>
      <c r="AI25" s="41" t="str">
        <f t="shared" si="8"/>
        <v/>
      </c>
      <c r="AJ25" s="41" t="str">
        <f t="shared" si="9"/>
        <v/>
      </c>
      <c r="AK25" s="41" t="str">
        <f t="shared" si="10"/>
        <v/>
      </c>
      <c r="AL25" s="43" t="str">
        <f t="shared" si="11"/>
        <v/>
      </c>
      <c r="AM25" s="44" t="str">
        <f t="shared" si="12"/>
        <v/>
      </c>
      <c r="AN25" s="45"/>
      <c r="AO25" s="42" t="str">
        <f t="shared" si="13"/>
        <v/>
      </c>
      <c r="AP25" s="41" t="str">
        <f t="shared" si="14"/>
        <v/>
      </c>
      <c r="AQ25" s="41" t="str">
        <f t="shared" si="15"/>
        <v/>
      </c>
      <c r="AR25" s="42" t="str">
        <f t="shared" si="16"/>
        <v/>
      </c>
      <c r="AS25" s="41" t="str">
        <f t="shared" si="17"/>
        <v/>
      </c>
      <c r="AT25" s="41" t="str">
        <f t="shared" si="18"/>
        <v/>
      </c>
      <c r="AU25" s="46" t="str">
        <f t="shared" si="19"/>
        <v/>
      </c>
      <c r="AV25" s="46" t="str">
        <f t="shared" si="20"/>
        <v/>
      </c>
      <c r="AW25" s="42" t="str">
        <f t="shared" si="21"/>
        <v/>
      </c>
      <c r="AX25" s="47" t="str">
        <f t="shared" si="22"/>
        <v/>
      </c>
      <c r="AY25" s="48" t="str">
        <f t="shared" si="23"/>
        <v/>
      </c>
      <c r="BA25" s="97">
        <f t="shared" si="24"/>
        <v>0</v>
      </c>
    </row>
    <row r="26" spans="1:53" s="2" customFormat="1" ht="41.25" customHeight="1" x14ac:dyDescent="0.2">
      <c r="A26" s="24">
        <v>4</v>
      </c>
      <c r="B26" s="35"/>
      <c r="C26" s="37"/>
      <c r="D26" s="34"/>
      <c r="E26" s="34"/>
      <c r="F26" s="34"/>
      <c r="G26" s="34"/>
      <c r="H26" s="34"/>
      <c r="I26" s="34"/>
      <c r="J26" s="38"/>
      <c r="K26" s="39"/>
      <c r="L26" s="37"/>
      <c r="M26" s="34"/>
      <c r="N26" s="38"/>
      <c r="O26" s="37"/>
      <c r="P26" s="34"/>
      <c r="Q26" s="38"/>
      <c r="R26" s="40"/>
      <c r="S26" s="40"/>
      <c r="T26" s="37"/>
      <c r="U26" s="34"/>
      <c r="V26" s="73"/>
      <c r="W26" s="86" t="str">
        <f t="shared" si="3"/>
        <v/>
      </c>
      <c r="X26" s="11"/>
      <c r="Y26" s="11"/>
      <c r="Z26" s="88" t="str">
        <f t="shared" si="0"/>
        <v/>
      </c>
      <c r="AD26" s="41">
        <f t="shared" si="4"/>
        <v>0</v>
      </c>
      <c r="AF26" s="42" t="str">
        <f t="shared" si="5"/>
        <v/>
      </c>
      <c r="AG26" s="41" t="str">
        <f t="shared" si="6"/>
        <v/>
      </c>
      <c r="AH26" s="41" t="str">
        <f t="shared" si="7"/>
        <v/>
      </c>
      <c r="AI26" s="41" t="str">
        <f t="shared" si="8"/>
        <v/>
      </c>
      <c r="AJ26" s="41" t="str">
        <f t="shared" si="9"/>
        <v/>
      </c>
      <c r="AK26" s="41" t="str">
        <f t="shared" si="10"/>
        <v/>
      </c>
      <c r="AL26" s="43" t="str">
        <f t="shared" si="11"/>
        <v/>
      </c>
      <c r="AM26" s="44" t="str">
        <f t="shared" si="12"/>
        <v/>
      </c>
      <c r="AN26" s="45"/>
      <c r="AO26" s="42" t="str">
        <f t="shared" si="13"/>
        <v/>
      </c>
      <c r="AP26" s="41" t="str">
        <f t="shared" si="14"/>
        <v/>
      </c>
      <c r="AQ26" s="41" t="str">
        <f t="shared" si="15"/>
        <v/>
      </c>
      <c r="AR26" s="42" t="str">
        <f t="shared" si="16"/>
        <v/>
      </c>
      <c r="AS26" s="41" t="str">
        <f t="shared" si="17"/>
        <v/>
      </c>
      <c r="AT26" s="41" t="str">
        <f t="shared" si="18"/>
        <v/>
      </c>
      <c r="AU26" s="46" t="str">
        <f t="shared" si="19"/>
        <v/>
      </c>
      <c r="AV26" s="46" t="str">
        <f t="shared" si="20"/>
        <v/>
      </c>
      <c r="AW26" s="42" t="str">
        <f t="shared" si="21"/>
        <v/>
      </c>
      <c r="AX26" s="47" t="str">
        <f t="shared" si="22"/>
        <v/>
      </c>
      <c r="AY26" s="48" t="str">
        <f t="shared" si="23"/>
        <v/>
      </c>
      <c r="BA26" s="97">
        <f t="shared" si="24"/>
        <v>0</v>
      </c>
    </row>
    <row r="27" spans="1:53" s="2" customFormat="1" ht="41.25" customHeight="1" x14ac:dyDescent="0.2">
      <c r="A27" s="24">
        <v>5</v>
      </c>
      <c r="B27" s="35"/>
      <c r="C27" s="37"/>
      <c r="D27" s="34"/>
      <c r="E27" s="34"/>
      <c r="F27" s="34"/>
      <c r="G27" s="34"/>
      <c r="H27" s="34"/>
      <c r="I27" s="34"/>
      <c r="J27" s="38"/>
      <c r="K27" s="39"/>
      <c r="L27" s="37"/>
      <c r="M27" s="34"/>
      <c r="N27" s="38"/>
      <c r="O27" s="37"/>
      <c r="P27" s="34"/>
      <c r="Q27" s="38"/>
      <c r="R27" s="40"/>
      <c r="S27" s="40"/>
      <c r="T27" s="37"/>
      <c r="U27" s="34"/>
      <c r="V27" s="73"/>
      <c r="W27" s="86" t="str">
        <f t="shared" si="3"/>
        <v/>
      </c>
      <c r="X27" s="11"/>
      <c r="Y27" s="11"/>
      <c r="Z27" s="88" t="str">
        <f t="shared" si="0"/>
        <v/>
      </c>
      <c r="AD27" s="41">
        <f t="shared" si="4"/>
        <v>0</v>
      </c>
      <c r="AF27" s="42" t="str">
        <f t="shared" ref="AF27:AF32" si="25">IF(ISBLANK(C27),"",C$18)</f>
        <v/>
      </c>
      <c r="AG27" s="41" t="str">
        <f t="shared" ref="AG27:AG32" si="26">IF(ISBLANK(D27),"",D$18)</f>
        <v/>
      </c>
      <c r="AH27" s="41" t="str">
        <f t="shared" ref="AH27:AH32" si="27">IF(ISBLANK(E27),"",E$18)</f>
        <v/>
      </c>
      <c r="AI27" s="41" t="str">
        <f t="shared" ref="AI27:AI32" si="28">IF(ISBLANK(F27),"",F$18)</f>
        <v/>
      </c>
      <c r="AJ27" s="41" t="str">
        <f t="shared" ref="AJ27:AJ32" si="29">IF(ISBLANK(G27),"",G$18)</f>
        <v/>
      </c>
      <c r="AK27" s="41" t="str">
        <f t="shared" ref="AK27:AK32" si="30">IF(ISBLANK(H27),"",H$18)</f>
        <v/>
      </c>
      <c r="AL27" s="43" t="str">
        <f t="shared" ref="AL27:AL32" si="31">IF(ISBLANK(I27),"",I$18)</f>
        <v/>
      </c>
      <c r="AM27" s="44" t="str">
        <f t="shared" ref="AM27:AM32" si="32">IF(ISBLANK(J27),"",J$18)</f>
        <v/>
      </c>
      <c r="AN27" s="45"/>
      <c r="AO27" s="42" t="str">
        <f t="shared" ref="AO27:AO32" si="33">IF(ISBLANK(L27),"",L$18)</f>
        <v/>
      </c>
      <c r="AP27" s="41" t="str">
        <f t="shared" ref="AP27:AP32" si="34">IF(ISBLANK(M27),"",M$18)</f>
        <v/>
      </c>
      <c r="AQ27" s="41" t="str">
        <f t="shared" ref="AQ27:AQ32" si="35">IF(ISBLANK(N27),"",N$18)</f>
        <v/>
      </c>
      <c r="AR27" s="42" t="str">
        <f t="shared" ref="AR27:AR32" si="36">IF(ISBLANK(O27),"",O$18)</f>
        <v/>
      </c>
      <c r="AS27" s="41" t="str">
        <f t="shared" ref="AS27:AS32" si="37">IF(ISBLANK(P27),"",P$18)</f>
        <v/>
      </c>
      <c r="AT27" s="41" t="str">
        <f t="shared" ref="AT27:AT32" si="38">IF(ISBLANK(Q27),"",Q$18)</f>
        <v/>
      </c>
      <c r="AU27" s="46" t="str">
        <f t="shared" ref="AU27:AU32" si="39">IF(ISBLANK(R27),"",R27/R$18)</f>
        <v/>
      </c>
      <c r="AV27" s="46" t="str">
        <f t="shared" ref="AV27:AV32" si="40">IF(ISBLANK(S27),"",S27/S$18)</f>
        <v/>
      </c>
      <c r="AW27" s="42" t="str">
        <f t="shared" ref="AW27:AW32" si="41">IF(ISBLANK(T27),"",T$18)</f>
        <v/>
      </c>
      <c r="AX27" s="47" t="str">
        <f t="shared" ref="AX27:AX32" si="42">IF(ISBLANK(U27),"",U$18)</f>
        <v/>
      </c>
      <c r="AY27" s="48" t="str">
        <f t="shared" ref="AY27:AY32" si="43">IF(ISBLANK(V27),"",V$18)</f>
        <v/>
      </c>
      <c r="BA27" s="97">
        <f t="shared" si="24"/>
        <v>0</v>
      </c>
    </row>
    <row r="28" spans="1:53" s="2" customFormat="1" ht="41.25" customHeight="1" x14ac:dyDescent="0.2">
      <c r="A28" s="24">
        <v>6</v>
      </c>
      <c r="B28" s="35"/>
      <c r="C28" s="37"/>
      <c r="D28" s="34"/>
      <c r="E28" s="34"/>
      <c r="F28" s="34"/>
      <c r="G28" s="34"/>
      <c r="H28" s="34"/>
      <c r="I28" s="34"/>
      <c r="J28" s="38"/>
      <c r="K28" s="39"/>
      <c r="L28" s="37"/>
      <c r="M28" s="34"/>
      <c r="N28" s="38"/>
      <c r="O28" s="37"/>
      <c r="P28" s="34"/>
      <c r="Q28" s="38"/>
      <c r="R28" s="40"/>
      <c r="S28" s="40"/>
      <c r="T28" s="37"/>
      <c r="U28" s="34"/>
      <c r="V28" s="73"/>
      <c r="W28" s="86" t="str">
        <f t="shared" si="3"/>
        <v/>
      </c>
      <c r="X28" s="11"/>
      <c r="Y28" s="11"/>
      <c r="Z28" s="88" t="str">
        <f t="shared" si="0"/>
        <v/>
      </c>
      <c r="AD28" s="41">
        <f t="shared" si="4"/>
        <v>0</v>
      </c>
      <c r="AF28" s="42" t="str">
        <f t="shared" si="25"/>
        <v/>
      </c>
      <c r="AG28" s="41" t="str">
        <f t="shared" si="26"/>
        <v/>
      </c>
      <c r="AH28" s="41" t="str">
        <f t="shared" si="27"/>
        <v/>
      </c>
      <c r="AI28" s="41" t="str">
        <f t="shared" si="28"/>
        <v/>
      </c>
      <c r="AJ28" s="41" t="str">
        <f t="shared" si="29"/>
        <v/>
      </c>
      <c r="AK28" s="41" t="str">
        <f t="shared" si="30"/>
        <v/>
      </c>
      <c r="AL28" s="43" t="str">
        <f t="shared" si="31"/>
        <v/>
      </c>
      <c r="AM28" s="44" t="str">
        <f t="shared" si="32"/>
        <v/>
      </c>
      <c r="AN28" s="45"/>
      <c r="AO28" s="42" t="str">
        <f t="shared" si="33"/>
        <v/>
      </c>
      <c r="AP28" s="41" t="str">
        <f t="shared" si="34"/>
        <v/>
      </c>
      <c r="AQ28" s="41" t="str">
        <f t="shared" si="35"/>
        <v/>
      </c>
      <c r="AR28" s="42" t="str">
        <f t="shared" si="36"/>
        <v/>
      </c>
      <c r="AS28" s="41" t="str">
        <f t="shared" si="37"/>
        <v/>
      </c>
      <c r="AT28" s="41" t="str">
        <f t="shared" si="38"/>
        <v/>
      </c>
      <c r="AU28" s="46" t="str">
        <f t="shared" si="39"/>
        <v/>
      </c>
      <c r="AV28" s="46" t="str">
        <f t="shared" si="40"/>
        <v/>
      </c>
      <c r="AW28" s="42" t="str">
        <f t="shared" si="41"/>
        <v/>
      </c>
      <c r="AX28" s="47" t="str">
        <f t="shared" si="42"/>
        <v/>
      </c>
      <c r="AY28" s="48" t="str">
        <f t="shared" si="43"/>
        <v/>
      </c>
      <c r="BA28" s="97">
        <f t="shared" si="24"/>
        <v>0</v>
      </c>
    </row>
    <row r="29" spans="1:53" s="2" customFormat="1" ht="41.25" customHeight="1" x14ac:dyDescent="0.2">
      <c r="A29" s="24">
        <v>7</v>
      </c>
      <c r="B29" s="35"/>
      <c r="C29" s="37"/>
      <c r="D29" s="34"/>
      <c r="E29" s="34"/>
      <c r="F29" s="34"/>
      <c r="G29" s="34"/>
      <c r="H29" s="34"/>
      <c r="I29" s="34"/>
      <c r="J29" s="38"/>
      <c r="K29" s="39"/>
      <c r="L29" s="37"/>
      <c r="M29" s="34"/>
      <c r="N29" s="38"/>
      <c r="O29" s="37"/>
      <c r="P29" s="34"/>
      <c r="Q29" s="38"/>
      <c r="R29" s="40"/>
      <c r="S29" s="40"/>
      <c r="T29" s="37"/>
      <c r="U29" s="34"/>
      <c r="V29" s="73"/>
      <c r="W29" s="86" t="str">
        <f t="shared" si="3"/>
        <v/>
      </c>
      <c r="X29" s="11"/>
      <c r="Y29" s="11"/>
      <c r="Z29" s="88" t="str">
        <f t="shared" si="0"/>
        <v/>
      </c>
      <c r="AD29" s="41">
        <f t="shared" si="4"/>
        <v>0</v>
      </c>
      <c r="AF29" s="42" t="str">
        <f t="shared" si="25"/>
        <v/>
      </c>
      <c r="AG29" s="41" t="str">
        <f t="shared" si="26"/>
        <v/>
      </c>
      <c r="AH29" s="41" t="str">
        <f t="shared" si="27"/>
        <v/>
      </c>
      <c r="AI29" s="41" t="str">
        <f t="shared" si="28"/>
        <v/>
      </c>
      <c r="AJ29" s="41" t="str">
        <f t="shared" si="29"/>
        <v/>
      </c>
      <c r="AK29" s="41" t="str">
        <f t="shared" si="30"/>
        <v/>
      </c>
      <c r="AL29" s="43" t="str">
        <f t="shared" si="31"/>
        <v/>
      </c>
      <c r="AM29" s="44" t="str">
        <f t="shared" si="32"/>
        <v/>
      </c>
      <c r="AN29" s="45"/>
      <c r="AO29" s="42" t="str">
        <f t="shared" si="33"/>
        <v/>
      </c>
      <c r="AP29" s="41" t="str">
        <f t="shared" si="34"/>
        <v/>
      </c>
      <c r="AQ29" s="41" t="str">
        <f t="shared" si="35"/>
        <v/>
      </c>
      <c r="AR29" s="42" t="str">
        <f t="shared" si="36"/>
        <v/>
      </c>
      <c r="AS29" s="41" t="str">
        <f t="shared" si="37"/>
        <v/>
      </c>
      <c r="AT29" s="41" t="str">
        <f t="shared" si="38"/>
        <v/>
      </c>
      <c r="AU29" s="46" t="str">
        <f t="shared" si="39"/>
        <v/>
      </c>
      <c r="AV29" s="46" t="str">
        <f t="shared" si="40"/>
        <v/>
      </c>
      <c r="AW29" s="42" t="str">
        <f t="shared" si="41"/>
        <v/>
      </c>
      <c r="AX29" s="47" t="str">
        <f t="shared" si="42"/>
        <v/>
      </c>
      <c r="AY29" s="48" t="str">
        <f t="shared" si="43"/>
        <v/>
      </c>
      <c r="BA29" s="97">
        <f t="shared" si="24"/>
        <v>0</v>
      </c>
    </row>
    <row r="30" spans="1:53" s="2" customFormat="1" ht="41.25" customHeight="1" x14ac:dyDescent="0.2">
      <c r="A30" s="24">
        <v>8</v>
      </c>
      <c r="B30" s="35"/>
      <c r="C30" s="37"/>
      <c r="D30" s="34"/>
      <c r="E30" s="34"/>
      <c r="F30" s="34"/>
      <c r="G30" s="34"/>
      <c r="H30" s="34"/>
      <c r="I30" s="34"/>
      <c r="J30" s="38"/>
      <c r="K30" s="39"/>
      <c r="L30" s="37"/>
      <c r="M30" s="34"/>
      <c r="N30" s="38"/>
      <c r="O30" s="37"/>
      <c r="P30" s="34"/>
      <c r="Q30" s="38"/>
      <c r="R30" s="40"/>
      <c r="S30" s="40"/>
      <c r="T30" s="37"/>
      <c r="U30" s="34"/>
      <c r="V30" s="73"/>
      <c r="W30" s="86" t="str">
        <f t="shared" si="3"/>
        <v/>
      </c>
      <c r="X30" s="11"/>
      <c r="Y30" s="11"/>
      <c r="Z30" s="88" t="str">
        <f t="shared" si="0"/>
        <v/>
      </c>
      <c r="AD30" s="41">
        <f t="shared" si="4"/>
        <v>0</v>
      </c>
      <c r="AF30" s="42" t="str">
        <f t="shared" si="25"/>
        <v/>
      </c>
      <c r="AG30" s="41" t="str">
        <f t="shared" si="26"/>
        <v/>
      </c>
      <c r="AH30" s="41" t="str">
        <f t="shared" si="27"/>
        <v/>
      </c>
      <c r="AI30" s="41" t="str">
        <f t="shared" si="28"/>
        <v/>
      </c>
      <c r="AJ30" s="41" t="str">
        <f t="shared" si="29"/>
        <v/>
      </c>
      <c r="AK30" s="41" t="str">
        <f t="shared" si="30"/>
        <v/>
      </c>
      <c r="AL30" s="43" t="str">
        <f t="shared" si="31"/>
        <v/>
      </c>
      <c r="AM30" s="44" t="str">
        <f t="shared" si="32"/>
        <v/>
      </c>
      <c r="AN30" s="45"/>
      <c r="AO30" s="42" t="str">
        <f t="shared" si="33"/>
        <v/>
      </c>
      <c r="AP30" s="41" t="str">
        <f t="shared" si="34"/>
        <v/>
      </c>
      <c r="AQ30" s="41" t="str">
        <f t="shared" si="35"/>
        <v/>
      </c>
      <c r="AR30" s="42" t="str">
        <f t="shared" si="36"/>
        <v/>
      </c>
      <c r="AS30" s="41" t="str">
        <f t="shared" si="37"/>
        <v/>
      </c>
      <c r="AT30" s="41" t="str">
        <f t="shared" si="38"/>
        <v/>
      </c>
      <c r="AU30" s="46" t="str">
        <f t="shared" si="39"/>
        <v/>
      </c>
      <c r="AV30" s="46" t="str">
        <f t="shared" si="40"/>
        <v/>
      </c>
      <c r="AW30" s="42" t="str">
        <f t="shared" si="41"/>
        <v/>
      </c>
      <c r="AX30" s="47" t="str">
        <f t="shared" si="42"/>
        <v/>
      </c>
      <c r="AY30" s="48" t="str">
        <f t="shared" si="43"/>
        <v/>
      </c>
      <c r="BA30" s="97">
        <f t="shared" si="24"/>
        <v>0</v>
      </c>
    </row>
    <row r="31" spans="1:53" s="2" customFormat="1" ht="41.25" customHeight="1" x14ac:dyDescent="0.2">
      <c r="A31" s="24">
        <v>9</v>
      </c>
      <c r="B31" s="35"/>
      <c r="C31" s="37"/>
      <c r="D31" s="34"/>
      <c r="E31" s="34"/>
      <c r="F31" s="34"/>
      <c r="G31" s="34"/>
      <c r="H31" s="34"/>
      <c r="I31" s="34"/>
      <c r="J31" s="38"/>
      <c r="K31" s="39"/>
      <c r="L31" s="37"/>
      <c r="M31" s="34"/>
      <c r="N31" s="38"/>
      <c r="O31" s="37"/>
      <c r="P31" s="34"/>
      <c r="Q31" s="38"/>
      <c r="R31" s="40"/>
      <c r="S31" s="40"/>
      <c r="T31" s="37"/>
      <c r="U31" s="34"/>
      <c r="V31" s="73"/>
      <c r="W31" s="86" t="str">
        <f t="shared" si="3"/>
        <v/>
      </c>
      <c r="X31" s="11"/>
      <c r="Y31" s="11"/>
      <c r="Z31" s="88" t="str">
        <f t="shared" si="0"/>
        <v/>
      </c>
      <c r="AD31" s="41">
        <f t="shared" si="4"/>
        <v>0</v>
      </c>
      <c r="AF31" s="42" t="str">
        <f t="shared" si="25"/>
        <v/>
      </c>
      <c r="AG31" s="41" t="str">
        <f t="shared" si="26"/>
        <v/>
      </c>
      <c r="AH31" s="41" t="str">
        <f t="shared" si="27"/>
        <v/>
      </c>
      <c r="AI31" s="41" t="str">
        <f t="shared" si="28"/>
        <v/>
      </c>
      <c r="AJ31" s="41" t="str">
        <f t="shared" si="29"/>
        <v/>
      </c>
      <c r="AK31" s="41" t="str">
        <f t="shared" si="30"/>
        <v/>
      </c>
      <c r="AL31" s="43" t="str">
        <f t="shared" si="31"/>
        <v/>
      </c>
      <c r="AM31" s="44" t="str">
        <f t="shared" si="32"/>
        <v/>
      </c>
      <c r="AN31" s="45"/>
      <c r="AO31" s="42" t="str">
        <f t="shared" si="33"/>
        <v/>
      </c>
      <c r="AP31" s="41" t="str">
        <f t="shared" si="34"/>
        <v/>
      </c>
      <c r="AQ31" s="41" t="str">
        <f t="shared" si="35"/>
        <v/>
      </c>
      <c r="AR31" s="42" t="str">
        <f t="shared" si="36"/>
        <v/>
      </c>
      <c r="AS31" s="41" t="str">
        <f t="shared" si="37"/>
        <v/>
      </c>
      <c r="AT31" s="41" t="str">
        <f t="shared" si="38"/>
        <v/>
      </c>
      <c r="AU31" s="46" t="str">
        <f t="shared" si="39"/>
        <v/>
      </c>
      <c r="AV31" s="46" t="str">
        <f t="shared" si="40"/>
        <v/>
      </c>
      <c r="AW31" s="42" t="str">
        <f t="shared" si="41"/>
        <v/>
      </c>
      <c r="AX31" s="47" t="str">
        <f t="shared" si="42"/>
        <v/>
      </c>
      <c r="AY31" s="48" t="str">
        <f t="shared" si="43"/>
        <v/>
      </c>
      <c r="BA31" s="97">
        <f t="shared" si="24"/>
        <v>0</v>
      </c>
    </row>
    <row r="32" spans="1:53" s="2" customFormat="1" ht="41.25" customHeight="1" thickBot="1" x14ac:dyDescent="0.25">
      <c r="A32" s="24">
        <v>10</v>
      </c>
      <c r="B32" s="36"/>
      <c r="C32" s="14"/>
      <c r="D32" s="12"/>
      <c r="E32" s="12"/>
      <c r="F32" s="12"/>
      <c r="G32" s="12"/>
      <c r="H32" s="12"/>
      <c r="I32" s="12"/>
      <c r="J32" s="13"/>
      <c r="K32" s="31"/>
      <c r="L32" s="14"/>
      <c r="M32" s="12"/>
      <c r="N32" s="13"/>
      <c r="O32" s="14"/>
      <c r="P32" s="12"/>
      <c r="Q32" s="13"/>
      <c r="R32" s="27"/>
      <c r="S32" s="27"/>
      <c r="T32" s="14"/>
      <c r="U32" s="12"/>
      <c r="V32" s="74"/>
      <c r="W32" s="87" t="str">
        <f t="shared" si="3"/>
        <v/>
      </c>
      <c r="X32" s="15"/>
      <c r="Y32" s="15"/>
      <c r="Z32" s="89" t="str">
        <f t="shared" si="0"/>
        <v/>
      </c>
      <c r="AD32" s="41">
        <f t="shared" si="4"/>
        <v>0</v>
      </c>
      <c r="AF32" s="42" t="str">
        <f t="shared" si="25"/>
        <v/>
      </c>
      <c r="AG32" s="41" t="str">
        <f t="shared" si="26"/>
        <v/>
      </c>
      <c r="AH32" s="41" t="str">
        <f t="shared" si="27"/>
        <v/>
      </c>
      <c r="AI32" s="41" t="str">
        <f t="shared" si="28"/>
        <v/>
      </c>
      <c r="AJ32" s="41" t="str">
        <f t="shared" si="29"/>
        <v/>
      </c>
      <c r="AK32" s="41" t="str">
        <f t="shared" si="30"/>
        <v/>
      </c>
      <c r="AL32" s="43" t="str">
        <f t="shared" si="31"/>
        <v/>
      </c>
      <c r="AM32" s="44" t="str">
        <f t="shared" si="32"/>
        <v/>
      </c>
      <c r="AN32" s="45"/>
      <c r="AO32" s="42" t="str">
        <f t="shared" si="33"/>
        <v/>
      </c>
      <c r="AP32" s="41" t="str">
        <f t="shared" si="34"/>
        <v/>
      </c>
      <c r="AQ32" s="41" t="str">
        <f t="shared" si="35"/>
        <v/>
      </c>
      <c r="AR32" s="42" t="str">
        <f t="shared" si="36"/>
        <v/>
      </c>
      <c r="AS32" s="41" t="str">
        <f t="shared" si="37"/>
        <v/>
      </c>
      <c r="AT32" s="41" t="str">
        <f t="shared" si="38"/>
        <v/>
      </c>
      <c r="AU32" s="46" t="str">
        <f t="shared" si="39"/>
        <v/>
      </c>
      <c r="AV32" s="46" t="str">
        <f t="shared" si="40"/>
        <v/>
      </c>
      <c r="AW32" s="42" t="str">
        <f t="shared" si="41"/>
        <v/>
      </c>
      <c r="AX32" s="47" t="str">
        <f t="shared" si="42"/>
        <v/>
      </c>
      <c r="AY32" s="48" t="str">
        <f t="shared" si="43"/>
        <v/>
      </c>
      <c r="BA32" s="97">
        <f t="shared" si="24"/>
        <v>0</v>
      </c>
    </row>
    <row r="33" spans="1:53" s="2" customFormat="1" ht="39.75" customHeight="1" thickTop="1" thickBot="1" x14ac:dyDescent="0.25">
      <c r="A33" s="21"/>
      <c r="B33" s="5" t="s">
        <v>0</v>
      </c>
      <c r="C33" s="5"/>
      <c r="D33" s="5"/>
      <c r="E33" s="5"/>
      <c r="F33" s="5"/>
      <c r="G33" s="4"/>
      <c r="H33" s="4"/>
      <c r="I33" s="4"/>
      <c r="J33" s="3"/>
      <c r="K33" s="3"/>
      <c r="L33" s="3"/>
      <c r="M33" s="3"/>
      <c r="N33" s="3"/>
      <c r="O33" s="3"/>
      <c r="P33" s="3"/>
      <c r="Q33" s="3"/>
      <c r="R33" s="95"/>
      <c r="S33" s="98">
        <f>SUM(S23:S32)</f>
        <v>0</v>
      </c>
      <c r="T33" s="3"/>
      <c r="U33" s="3"/>
      <c r="Z33" s="32"/>
      <c r="BA33" s="97">
        <f>SUM(BA23:BA32)</f>
        <v>0</v>
      </c>
    </row>
    <row r="34" spans="1:53" ht="67.5" customHeight="1" thickTop="1" thickBot="1" x14ac:dyDescent="0.25">
      <c r="B34" s="99" t="s">
        <v>45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1"/>
      <c r="O34" s="91"/>
      <c r="P34" s="91"/>
      <c r="Q34" s="91"/>
      <c r="R34" s="91"/>
      <c r="S34" s="91"/>
      <c r="T34" s="92"/>
      <c r="U34" s="92"/>
      <c r="Y34" s="84" t="s">
        <v>49</v>
      </c>
      <c r="Z34" s="90">
        <f>SUM(Z23:Z32)</f>
        <v>0</v>
      </c>
    </row>
    <row r="35" spans="1:53" ht="129" customHeight="1" thickTop="1" thickBot="1" x14ac:dyDescent="0.25">
      <c r="B35" s="102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4"/>
      <c r="O35" s="91"/>
      <c r="P35" s="91"/>
      <c r="Q35" s="91"/>
      <c r="R35" s="96" t="str">
        <f>IF(BA33&gt;30,"Utilizzo &gt; 30 min/sett","Utilizzo &lt;= 30 min/sett")</f>
        <v>Utilizzo &lt;= 30 min/sett</v>
      </c>
      <c r="S35" s="96" t="str">
        <f>IF(S33&gt;20,"Utilizzo &gt; 20 gg/anno","Utilizzo &lt;= 20 gg/anno")</f>
        <v>Utilizzo &lt;= 20 gg/anno</v>
      </c>
      <c r="T35" s="93"/>
      <c r="U35" s="93"/>
      <c r="Y35" s="105" t="str">
        <f>IF(Z34&gt;=1,"Necessaria modifica delle attività","Misure di tutela efficaci")</f>
        <v>Misure di tutela efficaci</v>
      </c>
      <c r="Z35" s="106"/>
    </row>
    <row r="36" spans="1:53" ht="14.25" customHeight="1" thickTop="1" x14ac:dyDescent="0.2"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2"/>
      <c r="P36" s="93"/>
      <c r="Q36" s="93"/>
      <c r="R36" s="93"/>
      <c r="S36" s="93"/>
      <c r="T36" s="93"/>
      <c r="U36" s="93"/>
    </row>
    <row r="37" spans="1:53" x14ac:dyDescent="0.2">
      <c r="B37" s="94"/>
      <c r="C37" s="94"/>
      <c r="D37" s="94"/>
      <c r="E37" s="94"/>
      <c r="F37" s="94"/>
      <c r="G37" s="94"/>
      <c r="H37" s="94"/>
      <c r="I37" s="94"/>
      <c r="J37" s="92"/>
      <c r="K37" s="92"/>
      <c r="L37" s="92"/>
      <c r="M37" s="92"/>
      <c r="N37" s="92"/>
      <c r="O37" s="92"/>
      <c r="P37" s="93"/>
      <c r="Q37" s="93"/>
      <c r="R37" s="93"/>
      <c r="S37" s="93"/>
      <c r="T37" s="93"/>
      <c r="U37" s="93"/>
    </row>
    <row r="38" spans="1:53" ht="34.5" customHeight="1" x14ac:dyDescent="0.2">
      <c r="B38" s="94"/>
      <c r="C38" s="94"/>
      <c r="D38" s="94"/>
      <c r="E38" s="94"/>
      <c r="F38" s="94"/>
      <c r="G38" s="94"/>
      <c r="H38" s="94"/>
      <c r="I38" s="94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3"/>
      <c r="U38" s="93"/>
    </row>
    <row r="39" spans="1:53" ht="216.75" customHeight="1" x14ac:dyDescent="0.2">
      <c r="B39" s="94"/>
      <c r="C39" s="94"/>
      <c r="D39" s="94"/>
      <c r="E39" s="94"/>
      <c r="F39" s="94"/>
      <c r="G39" s="94"/>
      <c r="H39" s="94"/>
      <c r="I39" s="94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</row>
  </sheetData>
  <sheetProtection algorithmName="SHA-512" hashValue="vgFg8eQssEH3AXEEZDwiRygXYpVsVEnjTgASvclcQOY+F14JL90K6qD93eNCUuqnHVIxbCNToWS2mGloMVEOVg==" saltValue="oBDd/eBC/O8vOLye9rHxWg==" spinCount="100000" sheet="1" objects="1" scenarios="1"/>
  <autoFilter ref="B22:Y32" xr:uid="{00000000-0009-0000-0000-000000000000}"/>
  <sortState xmlns:xlrd2="http://schemas.microsoft.com/office/spreadsheetml/2017/richdata2" ref="B12:S31">
    <sortCondition ref="B12"/>
  </sortState>
  <mergeCells count="42">
    <mergeCell ref="C8:S8"/>
    <mergeCell ref="W16:Z17"/>
    <mergeCell ref="F20:F21"/>
    <mergeCell ref="I20:I21"/>
    <mergeCell ref="T19:V19"/>
    <mergeCell ref="T20:T21"/>
    <mergeCell ref="U20:U21"/>
    <mergeCell ref="O20:O21"/>
    <mergeCell ref="P20:P21"/>
    <mergeCell ref="Q20:Q21"/>
    <mergeCell ref="S20:S21"/>
    <mergeCell ref="Z19:Z21"/>
    <mergeCell ref="Y19:Y21"/>
    <mergeCell ref="X19:X21"/>
    <mergeCell ref="V20:V21"/>
    <mergeCell ref="W19:W21"/>
    <mergeCell ref="B1:V1"/>
    <mergeCell ref="B2:V2"/>
    <mergeCell ref="B3:V3"/>
    <mergeCell ref="C4:S4"/>
    <mergeCell ref="C6:S6"/>
    <mergeCell ref="D20:D21"/>
    <mergeCell ref="E20:E21"/>
    <mergeCell ref="G20:G21"/>
    <mergeCell ref="L19:N19"/>
    <mergeCell ref="L20:L21"/>
    <mergeCell ref="B34:N35"/>
    <mergeCell ref="Y35:Z35"/>
    <mergeCell ref="C10:S10"/>
    <mergeCell ref="C12:S12"/>
    <mergeCell ref="C14:S14"/>
    <mergeCell ref="C16:K16"/>
    <mergeCell ref="R20:R21"/>
    <mergeCell ref="O19:Q19"/>
    <mergeCell ref="M20:M21"/>
    <mergeCell ref="N20:N21"/>
    <mergeCell ref="K19:K21"/>
    <mergeCell ref="H20:H21"/>
    <mergeCell ref="J20:J21"/>
    <mergeCell ref="C20:C21"/>
    <mergeCell ref="C19:J19"/>
    <mergeCell ref="B19:B21"/>
  </mergeCells>
  <phoneticPr fontId="2" type="noConversion"/>
  <conditionalFormatting sqref="V23:V32">
    <cfRule type="cellIs" dxfId="14" priority="21" operator="equal">
      <formula>"Attenzione: immettere una ed una sola X per ogni gruppo di scelta e compilare tutti i campi"</formula>
    </cfRule>
    <cfRule type="cellIs" dxfId="13" priority="22" operator="equal">
      <formula>"OK"</formula>
    </cfRule>
  </conditionalFormatting>
  <conditionalFormatting sqref="V23:V32">
    <cfRule type="cellIs" dxfId="12" priority="20" operator="equal">
      <formula>"Attenzione: non è stato immesso il nome della sostanza"</formula>
    </cfRule>
  </conditionalFormatting>
  <conditionalFormatting sqref="W23:W32">
    <cfRule type="cellIs" dxfId="11" priority="18" operator="equal">
      <formula>"Attenzione: immettere una ed una sola X per ogni gruppo di scelta e compilare tutti i campi"</formula>
    </cfRule>
    <cfRule type="cellIs" dxfId="10" priority="19" operator="equal">
      <formula>"OK"</formula>
    </cfRule>
  </conditionalFormatting>
  <conditionalFormatting sqref="W23:W32">
    <cfRule type="cellIs" dxfId="9" priority="17" operator="equal">
      <formula>"Attenzione: non è stato immesso il nome della sostanza"</formula>
    </cfRule>
  </conditionalFormatting>
  <conditionalFormatting sqref="AY23:AY32">
    <cfRule type="cellIs" dxfId="8" priority="12" operator="equal">
      <formula>"Attenzione: immettere una ed una sola X per ogni gruppo di scelta e compilare tutti i campi"</formula>
    </cfRule>
    <cfRule type="cellIs" dxfId="7" priority="13" operator="equal">
      <formula>"OK"</formula>
    </cfRule>
  </conditionalFormatting>
  <conditionalFormatting sqref="AY23:AY32">
    <cfRule type="cellIs" dxfId="6" priority="11" operator="equal">
      <formula>"Attenzione: non è stato immesso il nome della sostanza"</formula>
    </cfRule>
  </conditionalFormatting>
  <conditionalFormatting sqref="Y35:Z35">
    <cfRule type="containsText" dxfId="5" priority="7" operator="containsText" text="Misure di tutela efficaci">
      <formula>NOT(ISERROR(SEARCH("Misure di tutela efficaci",Y35)))</formula>
    </cfRule>
    <cfRule type="containsText" dxfId="4" priority="8" operator="containsText" text="Necessaria modifica delle attività">
      <formula>NOT(ISERROR(SEARCH("Necessaria modifica delle attività",Y35)))</formula>
    </cfRule>
  </conditionalFormatting>
  <conditionalFormatting sqref="S35">
    <cfRule type="cellIs" dxfId="3" priority="5" operator="equal">
      <formula>"Utilizzo &lt;= 20 gg/anno"</formula>
    </cfRule>
    <cfRule type="cellIs" dxfId="2" priority="6" operator="equal">
      <formula>"Utilizzo &gt; 20 gg/anno"</formula>
    </cfRule>
  </conditionalFormatting>
  <conditionalFormatting sqref="R35">
    <cfRule type="cellIs" dxfId="1" priority="1" operator="equal">
      <formula>"Utilizzo &lt;= 30 min/sett"</formula>
    </cfRule>
    <cfRule type="cellIs" dxfId="0" priority="2" operator="equal">
      <formula>"Utilizzo &gt; 30 min/sett"</formula>
    </cfRule>
  </conditionalFormatting>
  <dataValidations count="1">
    <dataValidation type="whole" operator="greaterThanOrEqual" allowBlank="1" showInputMessage="1" showErrorMessage="1" sqref="R23:S32" xr:uid="{9872B12E-C699-4522-BF31-50B271516D9B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3" firstPageNumber="3" orientation="landscape" useFirstPageNumber="1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ATTIVITA' o PROCESSO</vt:lpstr>
      <vt:lpstr>'ATTIVITA'' o PROCESSO'!Area_stampa</vt:lpstr>
    </vt:vector>
  </TitlesOfParts>
  <Company>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Nicholas CANTONI</cp:lastModifiedBy>
  <cp:lastPrinted>2023-05-11T10:12:43Z</cp:lastPrinted>
  <dcterms:created xsi:type="dcterms:W3CDTF">2002-06-12T15:06:30Z</dcterms:created>
  <dcterms:modified xsi:type="dcterms:W3CDTF">2023-05-11T10:12:47Z</dcterms:modified>
</cp:coreProperties>
</file>