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O:\RICERCA\PNRR 2021-2022\PNRR\Bando_Ecosistemi Innovazione\BAC\da pubblicare\"/>
    </mc:Choice>
  </mc:AlternateContent>
  <xr:revisionPtr revIDLastSave="0" documentId="13_ncr:1_{317B664D-7109-4751-AD06-0C416FE77C84}" xr6:coauthVersionLast="36" xr6:coauthVersionMax="36" xr10:uidLastSave="{00000000-0000-0000-0000-000000000000}"/>
  <bookViews>
    <workbookView xWindow="0" yWindow="0" windowWidth="28800" windowHeight="11625" activeTab="1" xr2:uid="{F88659C2-5A3B-495C-9FE9-C238433A8D7B}"/>
  </bookViews>
  <sheets>
    <sheet name="Istruzioni di compilazione" sheetId="15" r:id="rId1"/>
    <sheet name="PIANO ECON-FIN per tipologia " sheetId="10" r:id="rId2"/>
    <sheet name="PIANO ECON-FIN per L.A." sheetId="6" r:id="rId3"/>
    <sheet name="Capofila" sheetId="12" r:id="rId4"/>
    <sheet name="Partner A" sheetId="13" r:id="rId5"/>
    <sheet name="Parner B" sheetId="14" r:id="rId6"/>
    <sheet name="campi_predef" sheetId="8" state="hidden" r:id="rId7"/>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3" l="1"/>
  <c r="F8" i="12"/>
  <c r="G11" i="10"/>
  <c r="D2" i="14" l="1"/>
  <c r="D2" i="13"/>
  <c r="D2" i="12"/>
  <c r="D9" i="12"/>
  <c r="D10" i="12" s="1"/>
  <c r="E8" i="10" s="1"/>
  <c r="C9" i="12"/>
  <c r="C10" i="12" s="1"/>
  <c r="D8" i="10" s="1"/>
  <c r="E8" i="12"/>
  <c r="E7" i="12"/>
  <c r="E6" i="12"/>
  <c r="E5" i="12"/>
  <c r="E4" i="12"/>
  <c r="D9" i="14"/>
  <c r="D10" i="14" s="1"/>
  <c r="E10" i="10" s="1"/>
  <c r="C9" i="14"/>
  <c r="C10" i="14" s="1"/>
  <c r="D10" i="10" s="1"/>
  <c r="E8" i="14"/>
  <c r="F8" i="14" s="1"/>
  <c r="E7" i="14"/>
  <c r="E6" i="14"/>
  <c r="E5" i="14"/>
  <c r="E4" i="14"/>
  <c r="E5" i="13"/>
  <c r="E6" i="13"/>
  <c r="E7" i="13"/>
  <c r="E8" i="13"/>
  <c r="E4" i="13"/>
  <c r="D9" i="13"/>
  <c r="D10" i="13" s="1"/>
  <c r="E9" i="10" s="1"/>
  <c r="C9" i="13"/>
  <c r="C10" i="13" s="1"/>
  <c r="E10" i="13" l="1"/>
  <c r="C19" i="10"/>
  <c r="D9" i="10"/>
  <c r="C15" i="10"/>
  <c r="C16" i="10"/>
  <c r="C17" i="10"/>
  <c r="C18" i="10"/>
  <c r="E10" i="12"/>
  <c r="E9" i="12"/>
  <c r="E10" i="14"/>
  <c r="E9" i="14"/>
  <c r="E9" i="13"/>
  <c r="C21" i="10" l="1"/>
  <c r="D17" i="10" s="1"/>
  <c r="D19" i="10"/>
  <c r="C20" i="10"/>
  <c r="F8" i="10"/>
  <c r="F9" i="10"/>
  <c r="F10" i="10"/>
  <c r="D11" i="10"/>
  <c r="E11" i="10"/>
  <c r="F11" i="10" l="1"/>
  <c r="H7" i="6"/>
  <c r="G10" i="6"/>
  <c r="H8" i="6"/>
  <c r="H9" i="6"/>
  <c r="D10" i="6"/>
  <c r="E10" i="6"/>
  <c r="F10" i="6"/>
  <c r="C10" i="6"/>
  <c r="E12" i="10" l="1"/>
  <c r="G12" i="10"/>
  <c r="H10" i="6"/>
</calcChain>
</file>

<file path=xl/sharedStrings.xml><?xml version="1.0" encoding="utf-8"?>
<sst xmlns="http://schemas.openxmlformats.org/spreadsheetml/2006/main" count="98" uniqueCount="52">
  <si>
    <t>TOTALE per Partner</t>
  </si>
  <si>
    <t>Capofila</t>
  </si>
  <si>
    <t>Partner A</t>
  </si>
  <si>
    <t>Partner B</t>
  </si>
  <si>
    <t>TOTALE L.A.</t>
  </si>
  <si>
    <t>Dimensione impresa</t>
  </si>
  <si>
    <t>Micro o piccola impresa</t>
  </si>
  <si>
    <t>Media Impresa</t>
  </si>
  <si>
    <t>Grande Impresa</t>
  </si>
  <si>
    <t>Per Linea di attività si intende un gruppo di attività correlate all'interno di un progetto (anche denominate in genere "Work Package").</t>
  </si>
  <si>
    <t>TOTALE</t>
  </si>
  <si>
    <t>COSTI</t>
  </si>
  <si>
    <t>SS</t>
  </si>
  <si>
    <t>RI</t>
  </si>
  <si>
    <t>LINEA ATTIVITÀ /  WP 1</t>
  </si>
  <si>
    <t>LINEA ATTIVITÀ /  WP 2</t>
  </si>
  <si>
    <t>LINEA ATTIVITÀ /  WP 3</t>
  </si>
  <si>
    <t>LINEA ATTIVITÀ /  WP 4</t>
  </si>
  <si>
    <t>LINEA ATTIVITÀ /  WP n</t>
  </si>
  <si>
    <t>INSERIRE LOGHI PNRR   - allegato 9 Piano economico e finanziario</t>
  </si>
  <si>
    <t>Fare riferimento alla struttura del progetto, con la quale è necessario garantire la massima congruenza.</t>
  </si>
  <si>
    <t xml:space="preserve"> </t>
  </si>
  <si>
    <t>Personale  impiegato nelle attività</t>
  </si>
  <si>
    <t xml:space="preserve">Voce di costo </t>
  </si>
  <si>
    <t>materiali e licenze</t>
  </si>
  <si>
    <t>Ricerca contrattuale per attività tecnico-scientifiche di ricerca e/o sviluppo sperimentale, studi, progettazione e similari (max 35% dei costi totali)</t>
  </si>
  <si>
    <t>Costi per servizi di consulenza specialistica</t>
  </si>
  <si>
    <t>Costi amministrativi (max 10% del costo del personale)</t>
  </si>
  <si>
    <t xml:space="preserve">Spese generali supplementari di gestione (max 15% del costo del personale) </t>
  </si>
  <si>
    <t>Ricerca industriale</t>
  </si>
  <si>
    <t>sviluppo sperimentale</t>
  </si>
  <si>
    <t>Totale</t>
  </si>
  <si>
    <t>Esempi di calcolo progetti in collaborazione</t>
  </si>
  <si>
    <t>CAPOFILA</t>
  </si>
  <si>
    <t>PARTNER A</t>
  </si>
  <si>
    <t>PARTNER B</t>
  </si>
  <si>
    <t>Micro  o Piccola impresa</t>
  </si>
  <si>
    <t>Grande impresa</t>
  </si>
  <si>
    <t>di cui vincolo digital</t>
  </si>
  <si>
    <t>(a)</t>
  </si>
  <si>
    <t>% contributo</t>
  </si>
  <si>
    <t>(b)</t>
  </si>
  <si>
    <t>maggiorazione per dimensione</t>
  </si>
  <si>
    <t>(c)</t>
  </si>
  <si>
    <t>maggiorazione per collaborazione</t>
  </si>
  <si>
    <t>(d)</t>
  </si>
  <si>
    <t>Intensità massima</t>
  </si>
  <si>
    <t>Micro/Piccola impresa</t>
  </si>
  <si>
    <t>Sviluppo sperimentale</t>
  </si>
  <si>
    <t>Media impresa</t>
  </si>
  <si>
    <t>Materiali e licenze</t>
  </si>
  <si>
    <t xml:space="preserve">
Ogni partner deve compilare un foglio  relativo ai propri costi, selezionando la relativa dimensione d'impresa dal menù a tendina.
Il foglio "PIANO ECON-FIN per L.A." deve dare il dettaglio per ogni partner della distribuzione dei costi per linee di attività, secondo i relativi totali di budget del partner di riferimento. 
Il foglio  "PIANO ECON-FIN per tipologia" si autocompila, ma è necessario dare evidenza della quota Digital garantita da ogni partner nel progetto, compilando le relative celle nella colonna G.
Le quote di contributo saranno determinate in base alla dimensione di impresa secondo la tabella di seguito riportata.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</si>
</sst>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9"/>
      <color theme="1"/>
      <name val="Calibri"/>
      <family val="2"/>
      <scheme val="minor"/>
    </font>
    <font>
      <sz val="8"/>
      <color theme="1"/>
      <name val="Calibri"/>
      <family val="2"/>
      <scheme val="minor"/>
    </font>
    <font>
      <sz val="8"/>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2" fillId="0" borderId="0" xfId="0" applyFont="1"/>
    <xf numFmtId="0" fontId="0" fillId="0" borderId="0" xfId="0" applyAlignment="1">
      <alignment horizontal="left"/>
    </xf>
    <xf numFmtId="0" fontId="0" fillId="0" borderId="0" xfId="0" applyAlignment="1">
      <alignment horizontal="center" vertical="center"/>
    </xf>
    <xf numFmtId="44" fontId="0" fillId="0" borderId="0" xfId="1" applyFont="1" applyBorder="1"/>
    <xf numFmtId="44" fontId="0" fillId="0" borderId="0" xfId="1" applyFont="1" applyBorder="1" applyAlignment="1">
      <alignment horizontal="left"/>
    </xf>
    <xf numFmtId="44" fontId="2" fillId="0" borderId="0" xfId="1" applyFont="1" applyBorder="1"/>
    <xf numFmtId="0" fontId="4" fillId="2" borderId="0" xfId="0" applyFont="1" applyFill="1" applyAlignment="1">
      <alignment horizontal="center" vertical="center"/>
    </xf>
    <xf numFmtId="0" fontId="2" fillId="2" borderId="0" xfId="0" applyFont="1" applyFill="1" applyAlignment="1">
      <alignment horizontal="center" vertical="center"/>
    </xf>
    <xf numFmtId="0" fontId="0" fillId="2" borderId="0" xfId="0" applyFill="1" applyAlignment="1">
      <alignment horizontal="right"/>
    </xf>
    <xf numFmtId="0" fontId="2" fillId="2" borderId="0" xfId="0" applyFont="1" applyFill="1" applyAlignment="1">
      <alignment horizontal="right"/>
    </xf>
    <xf numFmtId="9" fontId="0" fillId="0" borderId="0" xfId="2" applyFont="1"/>
    <xf numFmtId="0" fontId="0" fillId="0" borderId="0" xfId="0" applyAlignment="1">
      <alignment vertical="top"/>
    </xf>
    <xf numFmtId="0" fontId="0" fillId="0" borderId="0" xfId="0" applyAlignment="1">
      <alignmen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 fillId="2" borderId="1" xfId="0" applyFont="1" applyFill="1" applyBorder="1" applyAlignment="1">
      <alignment horizontal="left" vertical="center"/>
    </xf>
    <xf numFmtId="0" fontId="0" fillId="0" borderId="5" xfId="0" applyBorder="1" applyAlignment="1">
      <alignment vertical="center"/>
    </xf>
    <xf numFmtId="0" fontId="0" fillId="0" borderId="1" xfId="0" applyBorder="1"/>
    <xf numFmtId="0" fontId="0" fillId="0" borderId="1" xfId="0" applyBorder="1" applyAlignment="1">
      <alignment wrapText="1"/>
    </xf>
    <xf numFmtId="164" fontId="0" fillId="0" borderId="1" xfId="0" applyNumberFormat="1" applyBorder="1"/>
    <xf numFmtId="164" fontId="0" fillId="4" borderId="1" xfId="1" applyNumberFormat="1" applyFont="1" applyFill="1" applyBorder="1"/>
    <xf numFmtId="164" fontId="0" fillId="4" borderId="1" xfId="0" applyNumberFormat="1" applyFill="1" applyBorder="1"/>
    <xf numFmtId="0" fontId="0" fillId="3" borderId="1" xfId="0" applyFill="1" applyBorder="1"/>
    <xf numFmtId="0" fontId="0" fillId="5" borderId="1" xfId="0" applyFill="1" applyBorder="1"/>
    <xf numFmtId="0" fontId="0" fillId="5" borderId="1" xfId="0" applyFill="1" applyBorder="1" applyAlignment="1">
      <alignment wrapText="1"/>
    </xf>
    <xf numFmtId="0" fontId="0" fillId="0" borderId="1" xfId="0" applyBorder="1" applyAlignment="1">
      <alignment horizont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0" fillId="3" borderId="0" xfId="0" applyFill="1" applyAlignment="1">
      <alignment horizontal="center"/>
    </xf>
    <xf numFmtId="0" fontId="0" fillId="0" borderId="1" xfId="0" applyBorder="1" applyAlignment="1">
      <alignment horizontal="center"/>
    </xf>
    <xf numFmtId="0" fontId="0" fillId="0" borderId="0" xfId="0" applyAlignment="1">
      <alignment horizontal="left"/>
    </xf>
    <xf numFmtId="44" fontId="0" fillId="4" borderId="2" xfId="1" applyFont="1" applyFill="1" applyBorder="1" applyAlignment="1">
      <alignment vertical="center"/>
    </xf>
    <xf numFmtId="44" fontId="0" fillId="4" borderId="1" xfId="1" applyFont="1" applyFill="1" applyBorder="1" applyAlignment="1">
      <alignment vertical="center"/>
    </xf>
    <xf numFmtId="44" fontId="0" fillId="4" borderId="6" xfId="1" applyFont="1" applyFill="1" applyBorder="1" applyAlignment="1">
      <alignment vertical="center"/>
    </xf>
    <xf numFmtId="44" fontId="0" fillId="4" borderId="4" xfId="1" applyFont="1" applyFill="1" applyBorder="1" applyAlignment="1">
      <alignment vertical="center"/>
    </xf>
    <xf numFmtId="0" fontId="0" fillId="3" borderId="1" xfId="0" applyFill="1" applyBorder="1" applyAlignment="1">
      <alignment wrapText="1"/>
    </xf>
    <xf numFmtId="0" fontId="5" fillId="0" borderId="1" xfId="0" applyFont="1" applyBorder="1" applyAlignment="1">
      <alignment horizontal="center"/>
    </xf>
    <xf numFmtId="0" fontId="6" fillId="0" borderId="5" xfId="0" applyFont="1" applyBorder="1" applyAlignment="1">
      <alignment horizontal="center" wrapText="1"/>
    </xf>
    <xf numFmtId="0" fontId="6" fillId="0" borderId="8" xfId="0" applyFont="1" applyBorder="1" applyAlignment="1">
      <alignment horizontal="center" wrapText="1"/>
    </xf>
    <xf numFmtId="0" fontId="2" fillId="2" borderId="9" xfId="0" applyFont="1" applyFill="1" applyBorder="1" applyAlignment="1">
      <alignment horizontal="center" vertical="center"/>
    </xf>
    <xf numFmtId="44" fontId="0" fillId="4" borderId="5" xfId="1" applyFont="1" applyFill="1" applyBorder="1" applyAlignment="1">
      <alignment vertical="center"/>
    </xf>
    <xf numFmtId="44" fontId="0" fillId="4" borderId="10" xfId="1" applyFont="1" applyFill="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top"/>
    </xf>
    <xf numFmtId="0" fontId="2" fillId="0" borderId="1" xfId="0" applyFont="1" applyBorder="1" applyAlignment="1">
      <alignment horizontal="center"/>
    </xf>
    <xf numFmtId="0" fontId="0" fillId="2" borderId="1" xfId="0" applyFill="1" applyBorder="1" applyAlignment="1">
      <alignment vertical="center"/>
    </xf>
    <xf numFmtId="164" fontId="0" fillId="2" borderId="1" xfId="0" applyNumberFormat="1" applyFill="1" applyBorder="1"/>
    <xf numFmtId="0" fontId="0" fillId="0" borderId="1" xfId="0" applyBorder="1" applyAlignment="1">
      <alignment horizontal="center" vertical="center" wrapText="1"/>
    </xf>
    <xf numFmtId="0" fontId="0" fillId="6" borderId="1" xfId="0" applyFill="1" applyBorder="1" applyAlignment="1">
      <alignment horizontal="center"/>
    </xf>
  </cellXfs>
  <cellStyles count="3">
    <cellStyle name="Normale" xfId="0" builtinId="0"/>
    <cellStyle name="Percentuale" xfId="2" builtinId="5"/>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BCEEE-76E3-40FA-AC83-B88F84D94850}">
  <dimension ref="A1:F10"/>
  <sheetViews>
    <sheetView workbookViewId="0">
      <selection sqref="A1:F1"/>
    </sheetView>
  </sheetViews>
  <sheetFormatPr defaultRowHeight="15" x14ac:dyDescent="0.25"/>
  <cols>
    <col min="1" max="1" width="32.42578125" customWidth="1"/>
    <col min="2" max="2" width="30.5703125" customWidth="1"/>
    <col min="3" max="3" width="23.7109375" customWidth="1"/>
    <col min="4" max="4" width="14.7109375" customWidth="1"/>
    <col min="5" max="5" width="17.28515625" customWidth="1"/>
    <col min="6" max="6" width="19.42578125" customWidth="1"/>
    <col min="7" max="7" width="18.140625" customWidth="1"/>
  </cols>
  <sheetData>
    <row r="1" spans="1:6" ht="144.75" customHeight="1" x14ac:dyDescent="0.25">
      <c r="A1" s="48" t="s">
        <v>51</v>
      </c>
      <c r="B1" s="48"/>
      <c r="C1" s="48"/>
      <c r="D1" s="48"/>
      <c r="E1" s="48"/>
      <c r="F1" s="48"/>
    </row>
    <row r="3" spans="1:6" x14ac:dyDescent="0.25">
      <c r="A3" s="18" t="s">
        <v>5</v>
      </c>
      <c r="B3" s="18"/>
      <c r="C3" s="18" t="s">
        <v>39</v>
      </c>
      <c r="D3" s="18" t="s">
        <v>41</v>
      </c>
      <c r="E3" s="18" t="s">
        <v>43</v>
      </c>
      <c r="F3" s="18" t="s">
        <v>45</v>
      </c>
    </row>
    <row r="4" spans="1:6" ht="48.75" customHeight="1" x14ac:dyDescent="0.25">
      <c r="A4" s="18"/>
      <c r="B4" s="18"/>
      <c r="C4" s="18" t="s">
        <v>40</v>
      </c>
      <c r="D4" s="19" t="s">
        <v>42</v>
      </c>
      <c r="E4" s="19" t="s">
        <v>44</v>
      </c>
      <c r="F4" s="19" t="s">
        <v>46</v>
      </c>
    </row>
    <row r="5" spans="1:6" x14ac:dyDescent="0.25">
      <c r="A5" s="18" t="s">
        <v>47</v>
      </c>
      <c r="B5" s="18" t="s">
        <v>29</v>
      </c>
      <c r="C5" s="18">
        <v>50</v>
      </c>
      <c r="D5" s="18">
        <v>20</v>
      </c>
      <c r="E5" s="18">
        <v>10</v>
      </c>
      <c r="F5" s="18">
        <v>80</v>
      </c>
    </row>
    <row r="6" spans="1:6" x14ac:dyDescent="0.25">
      <c r="A6" s="18"/>
      <c r="B6" s="18" t="s">
        <v>48</v>
      </c>
      <c r="C6" s="18">
        <v>25</v>
      </c>
      <c r="D6" s="18">
        <v>20</v>
      </c>
      <c r="E6" s="18">
        <v>15</v>
      </c>
      <c r="F6" s="18">
        <v>60</v>
      </c>
    </row>
    <row r="7" spans="1:6" x14ac:dyDescent="0.25">
      <c r="A7" s="18" t="s">
        <v>49</v>
      </c>
      <c r="B7" s="18" t="s">
        <v>29</v>
      </c>
      <c r="C7" s="18">
        <v>50</v>
      </c>
      <c r="D7" s="18">
        <v>10</v>
      </c>
      <c r="E7" s="18">
        <v>15</v>
      </c>
      <c r="F7" s="18">
        <v>75</v>
      </c>
    </row>
    <row r="8" spans="1:6" x14ac:dyDescent="0.25">
      <c r="A8" s="18"/>
      <c r="B8" s="18" t="s">
        <v>48</v>
      </c>
      <c r="C8" s="18">
        <v>25</v>
      </c>
      <c r="D8" s="18">
        <v>10</v>
      </c>
      <c r="E8" s="18">
        <v>15</v>
      </c>
      <c r="F8" s="18">
        <v>50</v>
      </c>
    </row>
    <row r="9" spans="1:6" x14ac:dyDescent="0.25">
      <c r="A9" s="18" t="s">
        <v>37</v>
      </c>
      <c r="B9" s="18" t="s">
        <v>29</v>
      </c>
      <c r="C9" s="18">
        <v>50</v>
      </c>
      <c r="D9" s="18"/>
      <c r="E9" s="18">
        <v>15</v>
      </c>
      <c r="F9" s="18">
        <v>65</v>
      </c>
    </row>
    <row r="10" spans="1:6" x14ac:dyDescent="0.25">
      <c r="A10" s="18"/>
      <c r="B10" s="18" t="s">
        <v>48</v>
      </c>
      <c r="C10" s="18">
        <v>25</v>
      </c>
      <c r="D10" s="18"/>
      <c r="E10" s="18">
        <v>15</v>
      </c>
      <c r="F10" s="18">
        <v>40</v>
      </c>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BC9D8-E309-ED40-8522-8E06E8D02297}">
  <dimension ref="A2:I21"/>
  <sheetViews>
    <sheetView tabSelected="1" topLeftCell="A12" zoomScale="120" zoomScaleNormal="120" workbookViewId="0">
      <selection activeCell="G17" sqref="G17"/>
    </sheetView>
  </sheetViews>
  <sheetFormatPr defaultColWidth="10.42578125" defaultRowHeight="15" x14ac:dyDescent="0.25"/>
  <cols>
    <col min="1" max="1" width="10.85546875" customWidth="1"/>
    <col min="2" max="2" width="28.85546875" customWidth="1"/>
    <col min="3" max="3" width="20.85546875" customWidth="1"/>
    <col min="4" max="4" width="16.28515625" customWidth="1"/>
    <col min="5" max="5" width="14.42578125" customWidth="1"/>
    <col min="6" max="6" width="15.42578125" customWidth="1"/>
    <col min="7" max="7" width="32.42578125" style="11" customWidth="1"/>
    <col min="8" max="8" width="13.42578125" customWidth="1"/>
    <col min="9" max="9" width="10.85546875" style="11" customWidth="1"/>
    <col min="10" max="11" width="14.28515625" customWidth="1"/>
    <col min="12" max="12" width="100.85546875" customWidth="1"/>
  </cols>
  <sheetData>
    <row r="2" spans="1:9" x14ac:dyDescent="0.25">
      <c r="A2" s="29" t="s">
        <v>19</v>
      </c>
      <c r="B2" s="29"/>
      <c r="C2" s="29"/>
      <c r="D2" s="29"/>
      <c r="E2" s="29"/>
      <c r="F2" s="29"/>
    </row>
    <row r="4" spans="1:9" x14ac:dyDescent="0.25">
      <c r="B4" s="30" t="s">
        <v>32</v>
      </c>
      <c r="C4" s="30"/>
      <c r="D4" s="30"/>
      <c r="E4" s="30"/>
    </row>
    <row r="6" spans="1:9" x14ac:dyDescent="0.25">
      <c r="D6" s="45" t="s">
        <v>11</v>
      </c>
      <c r="E6" s="45"/>
      <c r="F6" s="45"/>
      <c r="G6" s="45"/>
      <c r="I6"/>
    </row>
    <row r="7" spans="1:9" x14ac:dyDescent="0.25">
      <c r="D7" s="14" t="s">
        <v>13</v>
      </c>
      <c r="E7" s="15" t="s">
        <v>12</v>
      </c>
      <c r="F7" s="40" t="s">
        <v>10</v>
      </c>
      <c r="G7" s="43" t="s">
        <v>38</v>
      </c>
      <c r="I7"/>
    </row>
    <row r="8" spans="1:9" s="12" customFormat="1" ht="60" customHeight="1" x14ac:dyDescent="0.25">
      <c r="B8" s="16" t="s">
        <v>1</v>
      </c>
      <c r="C8" s="17"/>
      <c r="D8" s="32">
        <f>Capofila!C10</f>
        <v>26500</v>
      </c>
      <c r="E8" s="33">
        <f>Capofila!D10</f>
        <v>17800</v>
      </c>
      <c r="F8" s="41">
        <f>D8+E8</f>
        <v>44300</v>
      </c>
      <c r="G8" s="44"/>
    </row>
    <row r="9" spans="1:9" ht="60" customHeight="1" x14ac:dyDescent="0.25">
      <c r="B9" s="16" t="s">
        <v>2</v>
      </c>
      <c r="C9" s="17"/>
      <c r="D9" s="32">
        <f>'Partner A'!C10</f>
        <v>26450</v>
      </c>
      <c r="E9" s="33">
        <f>'Partner A'!D10</f>
        <v>26450</v>
      </c>
      <c r="F9" s="41">
        <f t="shared" ref="F9:F10" si="0">D9+E9</f>
        <v>52900</v>
      </c>
      <c r="G9" s="18"/>
      <c r="I9"/>
    </row>
    <row r="10" spans="1:9" ht="60" customHeight="1" x14ac:dyDescent="0.25">
      <c r="B10" s="16" t="s">
        <v>3</v>
      </c>
      <c r="C10" s="17"/>
      <c r="D10" s="32">
        <f>'Parner B'!C10</f>
        <v>30000</v>
      </c>
      <c r="E10" s="33">
        <f>'Parner B'!D10</f>
        <v>17500</v>
      </c>
      <c r="F10" s="41">
        <f t="shared" si="0"/>
        <v>47500</v>
      </c>
      <c r="G10" s="18"/>
      <c r="I10"/>
    </row>
    <row r="11" spans="1:9" s="13" customFormat="1" ht="30" customHeight="1" thickBot="1" x14ac:dyDescent="0.3">
      <c r="B11" s="27" t="s">
        <v>10</v>
      </c>
      <c r="C11" s="28"/>
      <c r="D11" s="34">
        <f>SUM(D8:D10)</f>
        <v>82950</v>
      </c>
      <c r="E11" s="35">
        <f>SUM(E8:E10)</f>
        <v>61750</v>
      </c>
      <c r="F11" s="42">
        <f>SUM(F8:F10)</f>
        <v>144700</v>
      </c>
      <c r="G11" s="46">
        <f>G8+G9+G10</f>
        <v>0</v>
      </c>
    </row>
    <row r="12" spans="1:9" ht="30" x14ac:dyDescent="0.25">
      <c r="E12" s="36" t="str">
        <f>IF(E11&lt;F11*0.2,"OK","non rispettato limite")</f>
        <v>non rispettato limite</v>
      </c>
      <c r="G12" s="11" t="str">
        <f>IF(G11&lt;F11*0.4,"non rispettato limite","OK")</f>
        <v>non rispettato limite</v>
      </c>
    </row>
    <row r="14" spans="1:9" x14ac:dyDescent="0.25">
      <c r="B14" s="24" t="s">
        <v>23</v>
      </c>
      <c r="C14" s="24" t="s">
        <v>10</v>
      </c>
    </row>
    <row r="15" spans="1:9" ht="30" x14ac:dyDescent="0.25">
      <c r="B15" s="19" t="s">
        <v>22</v>
      </c>
      <c r="C15" s="47">
        <f>Capofila!E4+'Partner A'!E4+'Parner B'!E4</f>
        <v>52000</v>
      </c>
    </row>
    <row r="16" spans="1:9" ht="25.5" customHeight="1" x14ac:dyDescent="0.25">
      <c r="B16" s="20" t="s">
        <v>24</v>
      </c>
      <c r="C16" s="47">
        <f>Capofila!E5+'Partner A'!E5+'Parner B'!E5</f>
        <v>25000</v>
      </c>
    </row>
    <row r="17" spans="2:4" ht="82.5" customHeight="1" x14ac:dyDescent="0.25">
      <c r="B17" s="19" t="s">
        <v>25</v>
      </c>
      <c r="C17" s="47">
        <f>Capofila!E6+'Partner A'!E6+'Parner B'!E6</f>
        <v>10000</v>
      </c>
      <c r="D17" s="23" t="str">
        <f>IF(C17&lt;=C21*0.35,"OK","superato limite")</f>
        <v>OK</v>
      </c>
    </row>
    <row r="18" spans="2:4" ht="75" x14ac:dyDescent="0.25">
      <c r="B18" s="19" t="s">
        <v>26</v>
      </c>
      <c r="C18" s="47">
        <f>Capofila!E7+'Partner A'!E7+'Parner B'!E7</f>
        <v>40000</v>
      </c>
    </row>
    <row r="19" spans="2:4" ht="90" x14ac:dyDescent="0.25">
      <c r="B19" s="19" t="s">
        <v>27</v>
      </c>
      <c r="C19" s="47">
        <f>Capofila!E8+'Partner A'!E8+'Parner B'!E8</f>
        <v>9900</v>
      </c>
      <c r="D19" s="23" t="str">
        <f>IF(C19&lt;=C15*0.1,"OK","superato limite")</f>
        <v>superato limite</v>
      </c>
    </row>
    <row r="20" spans="2:4" ht="135" x14ac:dyDescent="0.25">
      <c r="B20" s="19" t="s">
        <v>28</v>
      </c>
      <c r="C20" s="47">
        <f>Capofila!E9+'Partner A'!E9+'Parner B'!E9</f>
        <v>7800</v>
      </c>
    </row>
    <row r="21" spans="2:4" x14ac:dyDescent="0.25">
      <c r="B21" s="19" t="s">
        <v>10</v>
      </c>
      <c r="C21" s="47">
        <f>Capofila!E10+'Partner A'!E10+'Parner B'!E10</f>
        <v>144700</v>
      </c>
    </row>
  </sheetData>
  <mergeCells count="4">
    <mergeCell ref="B11:C11"/>
    <mergeCell ref="A2:F2"/>
    <mergeCell ref="B4:E4"/>
    <mergeCell ref="D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BC3C0-68F9-48C3-8EC8-6697FD412FF3}">
  <dimension ref="A2:Q14"/>
  <sheetViews>
    <sheetView zoomScale="125" zoomScaleNormal="140" workbookViewId="0">
      <selection activeCell="G7" sqref="G7"/>
    </sheetView>
  </sheetViews>
  <sheetFormatPr defaultColWidth="10.42578125" defaultRowHeight="15" x14ac:dyDescent="0.25"/>
  <cols>
    <col min="2" max="2" width="10.140625" bestFit="1" customWidth="1"/>
    <col min="3" max="3" width="17" customWidth="1"/>
    <col min="4" max="4" width="19.28515625" customWidth="1"/>
    <col min="5" max="5" width="18.28515625" customWidth="1"/>
    <col min="6" max="6" width="17.5703125" customWidth="1"/>
    <col min="7" max="7" width="18.7109375" customWidth="1"/>
    <col min="8" max="8" width="19.7109375" customWidth="1"/>
    <col min="9" max="9" width="114.42578125" bestFit="1" customWidth="1"/>
    <col min="10" max="10" width="1.85546875" customWidth="1"/>
    <col min="11" max="11" width="51.140625" customWidth="1"/>
  </cols>
  <sheetData>
    <row r="2" spans="1:17" x14ac:dyDescent="0.25">
      <c r="I2" s="31"/>
      <c r="J2" s="31"/>
      <c r="K2" s="31"/>
      <c r="L2" s="31"/>
      <c r="M2" s="31"/>
      <c r="N2" s="31"/>
      <c r="O2" s="31"/>
      <c r="P2" s="31"/>
      <c r="Q2" s="31"/>
    </row>
    <row r="4" spans="1:17" x14ac:dyDescent="0.25">
      <c r="I4" t="s">
        <v>9</v>
      </c>
      <c r="K4" s="2"/>
    </row>
    <row r="5" spans="1:17" x14ac:dyDescent="0.25">
      <c r="I5" t="s">
        <v>20</v>
      </c>
    </row>
    <row r="6" spans="1:17" x14ac:dyDescent="0.25">
      <c r="C6" s="7" t="s">
        <v>14</v>
      </c>
      <c r="D6" s="7" t="s">
        <v>15</v>
      </c>
      <c r="E6" s="7" t="s">
        <v>16</v>
      </c>
      <c r="F6" s="7" t="s">
        <v>17</v>
      </c>
      <c r="G6" s="7" t="s">
        <v>18</v>
      </c>
      <c r="H6" s="8" t="s">
        <v>0</v>
      </c>
      <c r="I6" s="3"/>
    </row>
    <row r="7" spans="1:17" x14ac:dyDescent="0.25">
      <c r="B7" s="9" t="s">
        <v>1</v>
      </c>
      <c r="C7" s="4">
        <v>1</v>
      </c>
      <c r="D7" s="4">
        <v>1</v>
      </c>
      <c r="E7" s="4">
        <v>1</v>
      </c>
      <c r="F7" s="4">
        <v>1</v>
      </c>
      <c r="G7" s="4">
        <v>1</v>
      </c>
      <c r="H7" s="4">
        <f>SUM(C7:G7)</f>
        <v>5</v>
      </c>
      <c r="I7" s="5"/>
    </row>
    <row r="8" spans="1:17" x14ac:dyDescent="0.25">
      <c r="B8" s="9" t="s">
        <v>2</v>
      </c>
      <c r="C8" s="4">
        <v>1</v>
      </c>
      <c r="D8" s="4">
        <v>1</v>
      </c>
      <c r="E8" s="4">
        <v>1</v>
      </c>
      <c r="F8" s="4">
        <v>1</v>
      </c>
      <c r="G8" s="4">
        <v>1</v>
      </c>
      <c r="H8" s="4">
        <f t="shared" ref="H8:H9" si="0">SUM(C8:G8)</f>
        <v>5</v>
      </c>
      <c r="I8" s="5"/>
    </row>
    <row r="9" spans="1:17" x14ac:dyDescent="0.25">
      <c r="B9" s="9" t="s">
        <v>3</v>
      </c>
      <c r="C9" s="4">
        <v>1</v>
      </c>
      <c r="D9" s="4">
        <v>1</v>
      </c>
      <c r="E9" s="4">
        <v>1</v>
      </c>
      <c r="F9" s="4">
        <v>1</v>
      </c>
      <c r="G9" s="4">
        <v>1</v>
      </c>
      <c r="H9" s="4">
        <f t="shared" si="0"/>
        <v>5</v>
      </c>
      <c r="I9" s="5"/>
    </row>
    <row r="10" spans="1:17" x14ac:dyDescent="0.25">
      <c r="B10" s="10" t="s">
        <v>4</v>
      </c>
      <c r="C10" s="4">
        <f t="shared" ref="C10:H10" si="1">SUM(C7:C9)</f>
        <v>3</v>
      </c>
      <c r="D10" s="4">
        <f t="shared" si="1"/>
        <v>3</v>
      </c>
      <c r="E10" s="4">
        <f t="shared" si="1"/>
        <v>3</v>
      </c>
      <c r="F10" s="4">
        <f t="shared" si="1"/>
        <v>3</v>
      </c>
      <c r="G10" s="4">
        <f t="shared" si="1"/>
        <v>3</v>
      </c>
      <c r="H10" s="6">
        <f t="shared" si="1"/>
        <v>15</v>
      </c>
      <c r="I10" s="5"/>
    </row>
    <row r="14" spans="1:17" x14ac:dyDescent="0.25">
      <c r="A14" t="s">
        <v>21</v>
      </c>
    </row>
  </sheetData>
  <mergeCells count="1">
    <mergeCell ref="I2:Q2"/>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3089C-F713-4A84-940E-3BF264E2B5F8}">
  <dimension ref="B1:F10"/>
  <sheetViews>
    <sheetView zoomScale="120" zoomScaleNormal="120" workbookViewId="0">
      <selection activeCell="B1" sqref="B1:E1"/>
    </sheetView>
  </sheetViews>
  <sheetFormatPr defaultRowHeight="15" x14ac:dyDescent="0.25"/>
  <cols>
    <col min="2" max="2" width="33.42578125" customWidth="1"/>
    <col min="3" max="3" width="17.5703125" customWidth="1"/>
    <col min="4" max="4" width="18.140625" customWidth="1"/>
    <col min="5" max="5" width="21.7109375" bestFit="1" customWidth="1"/>
    <col min="6" max="6" width="17.7109375" customWidth="1"/>
    <col min="7" max="7" width="26.7109375" customWidth="1"/>
    <col min="8" max="8" width="19.7109375" customWidth="1"/>
    <col min="9" max="9" width="26.42578125" customWidth="1"/>
  </cols>
  <sheetData>
    <row r="1" spans="2:6" x14ac:dyDescent="0.25">
      <c r="B1" s="49" t="s">
        <v>33</v>
      </c>
      <c r="C1" s="49"/>
      <c r="D1" s="49"/>
      <c r="E1" s="49"/>
    </row>
    <row r="2" spans="2:6" ht="34.5" customHeight="1" x14ac:dyDescent="0.25">
      <c r="B2" s="26" t="s">
        <v>5</v>
      </c>
      <c r="C2" s="37" t="s">
        <v>49</v>
      </c>
      <c r="D2" s="38" t="str">
        <f>IF(C2="Grande impresa","il costo complessivo deve essere inferiore al 70% del costo totale di progetto","")</f>
        <v/>
      </c>
      <c r="E2" s="39"/>
    </row>
    <row r="3" spans="2:6" ht="30" x14ac:dyDescent="0.25">
      <c r="B3" s="24" t="s">
        <v>23</v>
      </c>
      <c r="C3" s="25" t="s">
        <v>29</v>
      </c>
      <c r="D3" s="25" t="s">
        <v>30</v>
      </c>
      <c r="E3" s="25" t="s">
        <v>31</v>
      </c>
    </row>
    <row r="4" spans="2:6" x14ac:dyDescent="0.25">
      <c r="B4" s="18" t="s">
        <v>22</v>
      </c>
      <c r="C4" s="20">
        <v>10000</v>
      </c>
      <c r="D4" s="20">
        <v>2000</v>
      </c>
      <c r="E4" s="22">
        <f>C4+D4</f>
        <v>12000</v>
      </c>
    </row>
    <row r="5" spans="2:6" x14ac:dyDescent="0.25">
      <c r="B5" s="20" t="s">
        <v>50</v>
      </c>
      <c r="C5" s="20">
        <v>5000</v>
      </c>
      <c r="D5" s="20">
        <v>0</v>
      </c>
      <c r="E5" s="22">
        <f t="shared" ref="E5:E10" si="0">C5+D5</f>
        <v>5000</v>
      </c>
    </row>
    <row r="6" spans="2:6" ht="75" x14ac:dyDescent="0.25">
      <c r="B6" s="19" t="s">
        <v>25</v>
      </c>
      <c r="C6" s="20">
        <v>5000</v>
      </c>
      <c r="D6" s="20">
        <v>5000</v>
      </c>
      <c r="E6" s="22">
        <f t="shared" si="0"/>
        <v>10000</v>
      </c>
    </row>
    <row r="7" spans="2:6" ht="30" x14ac:dyDescent="0.25">
      <c r="B7" s="19" t="s">
        <v>26</v>
      </c>
      <c r="C7" s="20">
        <v>0</v>
      </c>
      <c r="D7" s="20">
        <v>10000</v>
      </c>
      <c r="E7" s="22">
        <f t="shared" si="0"/>
        <v>10000</v>
      </c>
    </row>
    <row r="8" spans="2:6" ht="30" x14ac:dyDescent="0.25">
      <c r="B8" s="19" t="s">
        <v>27</v>
      </c>
      <c r="C8" s="20">
        <v>5000</v>
      </c>
      <c r="D8" s="20">
        <v>500</v>
      </c>
      <c r="E8" s="22">
        <f t="shared" si="0"/>
        <v>5500</v>
      </c>
      <c r="F8" s="23" t="str">
        <f>IF(E8&lt;=C4*0.1, "OK","superato il limite")</f>
        <v>superato il limite</v>
      </c>
    </row>
    <row r="9" spans="2:6" ht="45" x14ac:dyDescent="0.25">
      <c r="B9" s="19" t="s">
        <v>28</v>
      </c>
      <c r="C9" s="22">
        <f>C4*0.15</f>
        <v>1500</v>
      </c>
      <c r="D9" s="22">
        <f>D4*0.15</f>
        <v>300</v>
      </c>
      <c r="E9" s="22">
        <f t="shared" si="0"/>
        <v>1800</v>
      </c>
    </row>
    <row r="10" spans="2:6" x14ac:dyDescent="0.25">
      <c r="B10" s="19" t="s">
        <v>10</v>
      </c>
      <c r="C10" s="21">
        <f t="shared" ref="C10:D10" si="1">SUM(C4:C9)</f>
        <v>26500</v>
      </c>
      <c r="D10" s="21">
        <f t="shared" si="1"/>
        <v>17800</v>
      </c>
      <c r="E10" s="22">
        <f t="shared" si="0"/>
        <v>44300</v>
      </c>
    </row>
  </sheetData>
  <mergeCells count="2">
    <mergeCell ref="B1:E1"/>
    <mergeCell ref="D2:E2"/>
  </mergeCells>
  <dataValidations count="1">
    <dataValidation type="list" allowBlank="1" showInputMessage="1" showErrorMessage="1" sqref="C2" xr:uid="{7E679F42-36BD-440E-8291-8C5A3189E8EC}">
      <formula1>"Micro  o Piccola impresa, Media impresa, Grande impresa"</formula1>
    </dataValidation>
  </dataValidation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042E8-8B83-410B-ABCF-E80FA6301661}">
  <dimension ref="B1:F10"/>
  <sheetViews>
    <sheetView zoomScale="130" zoomScaleNormal="130" workbookViewId="0">
      <selection activeCell="B1" sqref="B1:E1"/>
    </sheetView>
  </sheetViews>
  <sheetFormatPr defaultRowHeight="15" x14ac:dyDescent="0.25"/>
  <cols>
    <col min="2" max="2" width="29" bestFit="1" customWidth="1"/>
    <col min="3" max="3" width="17.5703125" customWidth="1"/>
    <col min="4" max="4" width="18.140625" customWidth="1"/>
    <col min="5" max="5" width="21.7109375" bestFit="1" customWidth="1"/>
    <col min="6" max="6" width="17.7109375" customWidth="1"/>
    <col min="7" max="7" width="26.7109375" customWidth="1"/>
    <col min="8" max="8" width="19.7109375" customWidth="1"/>
    <col min="9" max="9" width="26.42578125" customWidth="1"/>
  </cols>
  <sheetData>
    <row r="1" spans="2:6" x14ac:dyDescent="0.25">
      <c r="B1" s="49" t="s">
        <v>34</v>
      </c>
      <c r="C1" s="49"/>
      <c r="D1" s="49"/>
      <c r="E1" s="49"/>
    </row>
    <row r="2" spans="2:6" ht="31.5" customHeight="1" x14ac:dyDescent="0.25">
      <c r="B2" s="26" t="s">
        <v>5</v>
      </c>
      <c r="C2" s="37" t="s">
        <v>37</v>
      </c>
      <c r="D2" s="38" t="str">
        <f>IF(C2="Grande impresa","il costo complessivo deve essere inferiore al 70% del costo totale di progetto","")</f>
        <v>il costo complessivo deve essere inferiore al 70% del costo totale di progetto</v>
      </c>
      <c r="E2" s="39"/>
    </row>
    <row r="3" spans="2:6" ht="30" x14ac:dyDescent="0.25">
      <c r="B3" s="24" t="s">
        <v>23</v>
      </c>
      <c r="C3" s="25" t="s">
        <v>29</v>
      </c>
      <c r="D3" s="25" t="s">
        <v>30</v>
      </c>
      <c r="E3" s="25" t="s">
        <v>31</v>
      </c>
    </row>
    <row r="4" spans="2:6" x14ac:dyDescent="0.25">
      <c r="B4" s="18" t="s">
        <v>22</v>
      </c>
      <c r="C4" s="20">
        <v>5000</v>
      </c>
      <c r="D4" s="20">
        <v>5000</v>
      </c>
      <c r="E4" s="22">
        <f>C4+D4</f>
        <v>10000</v>
      </c>
    </row>
    <row r="5" spans="2:6" x14ac:dyDescent="0.25">
      <c r="B5" s="20" t="s">
        <v>24</v>
      </c>
      <c r="C5" s="20">
        <v>10000</v>
      </c>
      <c r="D5" s="20">
        <v>10000</v>
      </c>
      <c r="E5" s="22">
        <f t="shared" ref="E5:E10" si="0">C5+D5</f>
        <v>20000</v>
      </c>
    </row>
    <row r="6" spans="2:6" ht="90" x14ac:dyDescent="0.25">
      <c r="B6" s="19" t="s">
        <v>25</v>
      </c>
      <c r="C6" s="20">
        <v>0</v>
      </c>
      <c r="D6" s="20">
        <v>0</v>
      </c>
      <c r="E6" s="22">
        <f t="shared" si="0"/>
        <v>0</v>
      </c>
    </row>
    <row r="7" spans="2:6" ht="30" x14ac:dyDescent="0.25">
      <c r="B7" s="19" t="s">
        <v>26</v>
      </c>
      <c r="C7" s="20">
        <v>10000</v>
      </c>
      <c r="D7" s="20">
        <v>10000</v>
      </c>
      <c r="E7" s="22">
        <f t="shared" si="0"/>
        <v>20000</v>
      </c>
    </row>
    <row r="8" spans="2:6" ht="30" x14ac:dyDescent="0.25">
      <c r="B8" s="19" t="s">
        <v>27</v>
      </c>
      <c r="C8" s="20">
        <v>700</v>
      </c>
      <c r="D8" s="20">
        <v>700</v>
      </c>
      <c r="E8" s="22">
        <f t="shared" si="0"/>
        <v>1400</v>
      </c>
      <c r="F8" s="23" t="str">
        <f>IF(E8&lt;=E4*0.1,"OK","superato il limite")</f>
        <v>superato il limite</v>
      </c>
    </row>
    <row r="9" spans="2:6" ht="45" x14ac:dyDescent="0.25">
      <c r="B9" s="19" t="s">
        <v>28</v>
      </c>
      <c r="C9" s="22">
        <f>C4*0.15</f>
        <v>750</v>
      </c>
      <c r="D9" s="22">
        <f>D4*0.15</f>
        <v>750</v>
      </c>
      <c r="E9" s="22">
        <f t="shared" si="0"/>
        <v>1500</v>
      </c>
    </row>
    <row r="10" spans="2:6" x14ac:dyDescent="0.25">
      <c r="B10" s="19" t="s">
        <v>10</v>
      </c>
      <c r="C10" s="21">
        <f t="shared" ref="C10:D10" si="1">SUM(C4:C9)</f>
        <v>26450</v>
      </c>
      <c r="D10" s="21">
        <f t="shared" si="1"/>
        <v>26450</v>
      </c>
      <c r="E10" s="22">
        <f t="shared" si="0"/>
        <v>52900</v>
      </c>
    </row>
  </sheetData>
  <mergeCells count="2">
    <mergeCell ref="B1:E1"/>
    <mergeCell ref="D2:E2"/>
  </mergeCells>
  <dataValidations count="2">
    <dataValidation type="list" allowBlank="1" showInputMessage="1" showErrorMessage="1" sqref="C2" xr:uid="{45E663CD-2828-4902-A57E-21A04E5786BD}">
      <formula1>"Micro  o Piccola impresa, Media impresa, Grande impresa"</formula1>
    </dataValidation>
    <dataValidation type="list" allowBlank="1" showInputMessage="1" showErrorMessage="1" sqref="D16" xr:uid="{D2D201A3-1EA8-4DC6-B2CA-73363A0C6A4D}">
      <formula1>"Micro o Piccola impresa, Media impresa, Grande impresa"</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973DB-7F5F-4DC0-9A15-22EE38E024B0}">
  <dimension ref="B1:F10"/>
  <sheetViews>
    <sheetView zoomScale="130" zoomScaleNormal="130" workbookViewId="0">
      <selection activeCell="C2" sqref="C2"/>
    </sheetView>
  </sheetViews>
  <sheetFormatPr defaultRowHeight="15" x14ac:dyDescent="0.25"/>
  <cols>
    <col min="2" max="2" width="29" bestFit="1" customWidth="1"/>
    <col min="3" max="3" width="17.5703125" customWidth="1"/>
    <col min="4" max="4" width="18.140625" customWidth="1"/>
    <col min="5" max="5" width="21.7109375" bestFit="1" customWidth="1"/>
    <col min="6" max="6" width="17.7109375" customWidth="1"/>
    <col min="7" max="7" width="26.7109375" customWidth="1"/>
    <col min="8" max="8" width="19.7109375" customWidth="1"/>
    <col min="9" max="9" width="26.42578125" customWidth="1"/>
  </cols>
  <sheetData>
    <row r="1" spans="2:6" x14ac:dyDescent="0.25">
      <c r="B1" s="49" t="s">
        <v>35</v>
      </c>
      <c r="C1" s="49"/>
      <c r="D1" s="49"/>
      <c r="E1" s="49"/>
    </row>
    <row r="2" spans="2:6" ht="30.75" customHeight="1" x14ac:dyDescent="0.25">
      <c r="B2" s="26" t="s">
        <v>5</v>
      </c>
      <c r="C2" s="37" t="s">
        <v>36</v>
      </c>
      <c r="D2" s="38" t="str">
        <f>IF(C2="Grande impresa","il costo complessivo deve essere inferiore al 70% del costo totale di progetto","")</f>
        <v/>
      </c>
      <c r="E2" s="39"/>
    </row>
    <row r="3" spans="2:6" ht="30" x14ac:dyDescent="0.25">
      <c r="B3" s="24" t="s">
        <v>23</v>
      </c>
      <c r="C3" s="25" t="s">
        <v>29</v>
      </c>
      <c r="D3" s="25" t="s">
        <v>30</v>
      </c>
      <c r="E3" s="25" t="s">
        <v>31</v>
      </c>
    </row>
    <row r="4" spans="2:6" x14ac:dyDescent="0.25">
      <c r="B4" s="18" t="s">
        <v>22</v>
      </c>
      <c r="C4" s="20">
        <v>20000</v>
      </c>
      <c r="D4" s="20">
        <v>10000</v>
      </c>
      <c r="E4" s="22">
        <f>C4+D4</f>
        <v>30000</v>
      </c>
    </row>
    <row r="5" spans="2:6" x14ac:dyDescent="0.25">
      <c r="B5" s="20" t="s">
        <v>24</v>
      </c>
      <c r="C5" s="20">
        <v>0</v>
      </c>
      <c r="D5" s="20">
        <v>0</v>
      </c>
      <c r="E5" s="22">
        <f t="shared" ref="E5:E10" si="0">C5+D5</f>
        <v>0</v>
      </c>
    </row>
    <row r="6" spans="2:6" ht="90" x14ac:dyDescent="0.25">
      <c r="B6" s="19" t="s">
        <v>25</v>
      </c>
      <c r="C6" s="20">
        <v>0</v>
      </c>
      <c r="D6" s="20">
        <v>0</v>
      </c>
      <c r="E6" s="22">
        <f t="shared" si="0"/>
        <v>0</v>
      </c>
    </row>
    <row r="7" spans="2:6" ht="30" x14ac:dyDescent="0.25">
      <c r="B7" s="19" t="s">
        <v>26</v>
      </c>
      <c r="C7" s="20">
        <v>5000</v>
      </c>
      <c r="D7" s="20">
        <v>5000</v>
      </c>
      <c r="E7" s="22">
        <f t="shared" si="0"/>
        <v>10000</v>
      </c>
    </row>
    <row r="8" spans="2:6" ht="30" x14ac:dyDescent="0.25">
      <c r="B8" s="19" t="s">
        <v>27</v>
      </c>
      <c r="C8" s="20">
        <v>2000</v>
      </c>
      <c r="D8" s="20">
        <v>1000</v>
      </c>
      <c r="E8" s="22">
        <f t="shared" si="0"/>
        <v>3000</v>
      </c>
      <c r="F8" s="23" t="str">
        <f>IF(E8&lt;=E4*0.1,"OK","superato il limite")</f>
        <v>OK</v>
      </c>
    </row>
    <row r="9" spans="2:6" ht="45" x14ac:dyDescent="0.25">
      <c r="B9" s="19" t="s">
        <v>28</v>
      </c>
      <c r="C9" s="22">
        <f>C4*0.15</f>
        <v>3000</v>
      </c>
      <c r="D9" s="22">
        <f>D4*0.15</f>
        <v>1500</v>
      </c>
      <c r="E9" s="22">
        <f t="shared" si="0"/>
        <v>4500</v>
      </c>
    </row>
    <row r="10" spans="2:6" x14ac:dyDescent="0.25">
      <c r="B10" s="19" t="s">
        <v>10</v>
      </c>
      <c r="C10" s="21">
        <f t="shared" ref="C10:D10" si="1">SUM(C4:C9)</f>
        <v>30000</v>
      </c>
      <c r="D10" s="21">
        <f t="shared" si="1"/>
        <v>17500</v>
      </c>
      <c r="E10" s="22">
        <f t="shared" si="0"/>
        <v>47500</v>
      </c>
    </row>
  </sheetData>
  <mergeCells count="2">
    <mergeCell ref="B1:E1"/>
    <mergeCell ref="D2:E2"/>
  </mergeCells>
  <dataValidations count="1">
    <dataValidation type="list" allowBlank="1" showInputMessage="1" showErrorMessage="1" sqref="C2" xr:uid="{B84FC552-D34E-4FF5-B58A-A0264E6D55ED}">
      <formula1>"Micro  o Piccola impresa, Media impresa, Grande impresa"</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10496-DD2F-2E44-BC22-9EFD4FE64C83}">
  <dimension ref="A1:A4"/>
  <sheetViews>
    <sheetView workbookViewId="0">
      <selection activeCell="J23" sqref="J23"/>
    </sheetView>
  </sheetViews>
  <sheetFormatPr defaultColWidth="11.5703125" defaultRowHeight="15" x14ac:dyDescent="0.25"/>
  <cols>
    <col min="1" max="1" width="19.42578125" bestFit="1" customWidth="1"/>
  </cols>
  <sheetData>
    <row r="1" spans="1:1" x14ac:dyDescent="0.25">
      <c r="A1" s="1" t="s">
        <v>5</v>
      </c>
    </row>
    <row r="2" spans="1:1" x14ac:dyDescent="0.25">
      <c r="A2" t="s">
        <v>6</v>
      </c>
    </row>
    <row r="3" spans="1:1" x14ac:dyDescent="0.25">
      <c r="A3" t="s">
        <v>7</v>
      </c>
    </row>
    <row r="4" spans="1:1" x14ac:dyDescent="0.25">
      <c r="A4"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59ADBDF51E6EC46AA5BCB2DD7EA3416" ma:contentTypeVersion="15" ma:contentTypeDescription="Creare un nuovo documento." ma:contentTypeScope="" ma:versionID="0a61756ca1ac5b51dfa6e96152a53db4">
  <xsd:schema xmlns:xsd="http://www.w3.org/2001/XMLSchema" xmlns:xs="http://www.w3.org/2001/XMLSchema" xmlns:p="http://schemas.microsoft.com/office/2006/metadata/properties" xmlns:ns2="1ea0c8e4-226c-4877-a6f1-8907d4bc3707" xmlns:ns3="470adb84-3f88-4a04-a0e8-46a514ba4401" targetNamespace="http://schemas.microsoft.com/office/2006/metadata/properties" ma:root="true" ma:fieldsID="35d5241e5b9cabcdf0e1bde7781ef2c2" ns2:_="" ns3:_="">
    <xsd:import namespace="1ea0c8e4-226c-4877-a6f1-8907d4bc3707"/>
    <xsd:import namespace="470adb84-3f88-4a04-a0e8-46a514ba440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a0c8e4-226c-4877-a6f1-8907d4bc37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f77b169b-7464-4c14-89c9-ab876efcba0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0adb84-3f88-4a04-a0e8-46a514ba440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c854941-138c-4943-9486-a700d838f4aa}" ma:internalName="TaxCatchAll" ma:showField="CatchAllData" ma:web="470adb84-3f88-4a04-a0e8-46a514ba440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86FF1B-7934-4F33-BD38-252F0A6CE503}">
  <ds:schemaRefs>
    <ds:schemaRef ds:uri="http://schemas.microsoft.com/sharepoint/v3/contenttype/forms"/>
  </ds:schemaRefs>
</ds:datastoreItem>
</file>

<file path=customXml/itemProps2.xml><?xml version="1.0" encoding="utf-8"?>
<ds:datastoreItem xmlns:ds="http://schemas.openxmlformats.org/officeDocument/2006/customXml" ds:itemID="{31AA5EFE-A371-4203-9039-F2F79482FE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a0c8e4-226c-4877-a6f1-8907d4bc3707"/>
    <ds:schemaRef ds:uri="470adb84-3f88-4a04-a0e8-46a514ba44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Istruzioni di compilazione</vt:lpstr>
      <vt:lpstr>PIANO ECON-FIN per tipologia </vt:lpstr>
      <vt:lpstr>PIANO ECON-FIN per L.A.</vt:lpstr>
      <vt:lpstr>Capofila</vt:lpstr>
      <vt:lpstr>Partner A</vt:lpstr>
      <vt:lpstr>Parner B</vt:lpstr>
      <vt:lpstr>campi_predef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Maria Giulia LOMI</cp:lastModifiedBy>
  <cp:revision/>
  <dcterms:created xsi:type="dcterms:W3CDTF">2023-05-23T14:28:21Z</dcterms:created>
  <dcterms:modified xsi:type="dcterms:W3CDTF">2023-11-06T12:15:29Z</dcterms:modified>
  <cp:category/>
  <cp:contentStatus/>
</cp:coreProperties>
</file>